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390" windowHeight="8115" activeTab="1"/>
  </bookViews>
  <sheets>
    <sheet name="Data" sheetId="1" r:id="rId1"/>
    <sheet name="Correlation" sheetId="2" r:id="rId2"/>
    <sheet name="DoNotUse" sheetId="3" r:id="rId3"/>
  </sheets>
  <definedNames/>
  <calcPr fullCalcOnLoad="1"/>
</workbook>
</file>

<file path=xl/sharedStrings.xml><?xml version="1.0" encoding="utf-8"?>
<sst xmlns="http://schemas.openxmlformats.org/spreadsheetml/2006/main" count="238" uniqueCount="58">
  <si>
    <t>Openness</t>
  </si>
  <si>
    <t>Conscient</t>
  </si>
  <si>
    <t>Extraversion</t>
  </si>
  <si>
    <t>Agreeable</t>
  </si>
  <si>
    <t>Neurotic</t>
  </si>
  <si>
    <t>Anger</t>
  </si>
  <si>
    <t>Fear</t>
  </si>
  <si>
    <t>Disgust</t>
  </si>
  <si>
    <t>sub1</t>
  </si>
  <si>
    <t>sub2</t>
  </si>
  <si>
    <t>sub3</t>
  </si>
  <si>
    <t>sub4</t>
  </si>
  <si>
    <t>sub5</t>
  </si>
  <si>
    <t>sub6</t>
  </si>
  <si>
    <t>sub7</t>
  </si>
  <si>
    <t>sub8</t>
  </si>
  <si>
    <t>sub9</t>
  </si>
  <si>
    <t>sub10</t>
  </si>
  <si>
    <t>sub11</t>
  </si>
  <si>
    <t>sub12</t>
  </si>
  <si>
    <t>sub13</t>
  </si>
  <si>
    <t>sub14</t>
  </si>
  <si>
    <t>sub15</t>
  </si>
  <si>
    <t>sub16</t>
  </si>
  <si>
    <t>sub17</t>
  </si>
  <si>
    <t>sub18</t>
  </si>
  <si>
    <t>sub19</t>
  </si>
  <si>
    <t>sub20</t>
  </si>
  <si>
    <t>sub21</t>
  </si>
  <si>
    <t>sub22</t>
  </si>
  <si>
    <t>sub23</t>
  </si>
  <si>
    <t>sub24</t>
  </si>
  <si>
    <t>sub25</t>
  </si>
  <si>
    <t>sub26</t>
  </si>
  <si>
    <t>sub27</t>
  </si>
  <si>
    <t>sub28</t>
  </si>
  <si>
    <t>sub29</t>
  </si>
  <si>
    <t>subject</t>
  </si>
  <si>
    <t>Calm</t>
  </si>
  <si>
    <t>Income(K)</t>
  </si>
  <si>
    <t>Annoyance</t>
  </si>
  <si>
    <t>Loneliness</t>
  </si>
  <si>
    <t>Sadness</t>
  </si>
  <si>
    <t>Happiness</t>
  </si>
  <si>
    <t>Scale</t>
  </si>
  <si>
    <t>Big Five Personality Traits</t>
  </si>
  <si>
    <t>Life Satisfaction Scale (Satisfaction in 6 domains)</t>
  </si>
  <si>
    <t>Marriage</t>
  </si>
  <si>
    <t>Job</t>
  </si>
  <si>
    <t>Health</t>
  </si>
  <si>
    <t>Family</t>
  </si>
  <si>
    <t>Friends</t>
  </si>
  <si>
    <t>Sexual</t>
  </si>
  <si>
    <t xml:space="preserve">Income </t>
  </si>
  <si>
    <t>Emotion experience scale (8 emotions)</t>
  </si>
  <si>
    <t>sub30</t>
  </si>
  <si>
    <t>correlation</t>
  </si>
  <si>
    <t>p value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</si>
</sst>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Calibri"/>
      <family val="0"/>
    </font>
    <font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64" fontId="0" fillId="33" borderId="0" xfId="0" applyNumberFormat="1" applyFill="1" applyAlignment="1">
      <alignment/>
    </xf>
    <xf numFmtId="1" fontId="0" fillId="34" borderId="0" xfId="0" applyNumberFormat="1" applyFill="1" applyAlignment="1">
      <alignment/>
    </xf>
    <xf numFmtId="0" fontId="2" fillId="0" borderId="0" xfId="0" applyFont="1" applyAlignment="1">
      <alignment/>
    </xf>
    <xf numFmtId="164" fontId="2" fillId="33" borderId="0" xfId="0" applyNumberFormat="1" applyFont="1" applyFill="1" applyAlignment="1">
      <alignment/>
    </xf>
    <xf numFmtId="1" fontId="2" fillId="34" borderId="0" xfId="0" applyNumberFormat="1" applyFont="1" applyFill="1" applyAlignment="1">
      <alignment/>
    </xf>
    <xf numFmtId="0" fontId="2" fillId="35" borderId="0" xfId="0" applyFont="1" applyFill="1" applyAlignment="1">
      <alignment/>
    </xf>
    <xf numFmtId="0" fontId="0" fillId="35" borderId="0" xfId="0" applyFill="1" applyAlignment="1">
      <alignment/>
    </xf>
    <xf numFmtId="1" fontId="0" fillId="35" borderId="0" xfId="0" applyNumberFormat="1" applyFill="1" applyAlignment="1">
      <alignment/>
    </xf>
    <xf numFmtId="0" fontId="2" fillId="36" borderId="0" xfId="0" applyFont="1" applyFill="1" applyAlignment="1">
      <alignment/>
    </xf>
    <xf numFmtId="0" fontId="0" fillId="36" borderId="0" xfId="0" applyFont="1" applyFill="1" applyAlignment="1">
      <alignment/>
    </xf>
    <xf numFmtId="2" fontId="0" fillId="33" borderId="0" xfId="0" applyNumberFormat="1" applyFill="1" applyAlignment="1">
      <alignment/>
    </xf>
    <xf numFmtId="2" fontId="0" fillId="36" borderId="0" xfId="0" applyNumberFormat="1" applyFont="1" applyFill="1" applyAlignment="1">
      <alignment/>
    </xf>
    <xf numFmtId="2" fontId="0" fillId="34" borderId="0" xfId="0" applyNumberFormat="1" applyFill="1" applyAlignment="1">
      <alignment/>
    </xf>
    <xf numFmtId="2" fontId="0" fillId="35" borderId="0" xfId="0" applyNumberFormat="1" applyFill="1" applyAlignment="1">
      <alignment/>
    </xf>
    <xf numFmtId="2" fontId="2" fillId="0" borderId="0" xfId="0" applyNumberFormat="1" applyFont="1" applyAlignment="1">
      <alignment/>
    </xf>
    <xf numFmtId="0" fontId="39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5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333375</xdr:colOff>
      <xdr:row>4</xdr:row>
      <xdr:rowOff>95250</xdr:rowOff>
    </xdr:from>
    <xdr:to>
      <xdr:col>11</xdr:col>
      <xdr:colOff>514350</xdr:colOff>
      <xdr:row>26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162175" y="742950"/>
          <a:ext cx="5057775" cy="3495675"/>
        </a:xfrm>
        <a:prstGeom prst="rect">
          <a:avLst/>
        </a:prstGeom>
        <a:solidFill>
          <a:srgbClr val="8EB4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“In this dataset, income is in ten thousands, the satisfaction and personality ratings are on a 10 point likert scale ranging from 0 (does not describe me at all) to 10 (describes me very well), and the emotional experience scale is on a likert scale ranging from 0 (feel this emotion infrequently) to 10 (feel this emotion frequently). I provide further details: The Big Five ratings were obtained by a publicly available measure asking people to rate how well various adjectives describe them. Each trait consists of the average of 5 adjectives that load onto that personality trait. The satisfaction scale is a simple likert measure asking questions such as "I am satisfied with my marriage." The emotion experience scale is similarly a single item asking, for instance, "I have felt happiness in the past week." 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The correlations are presented on the worksheet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"correlation" 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(See below)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19050</xdr:colOff>
      <xdr:row>1</xdr:row>
      <xdr:rowOff>152400</xdr:rowOff>
    </xdr:from>
    <xdr:ext cx="4210050" cy="1466850"/>
    <xdr:sp>
      <xdr:nvSpPr>
        <xdr:cNvPr id="1" name="TextBox 1"/>
        <xdr:cNvSpPr txBox="1">
          <a:spLocks noChangeArrowheads="1"/>
        </xdr:cNvSpPr>
      </xdr:nvSpPr>
      <xdr:spPr>
        <a:xfrm>
          <a:off x="6076950" y="314325"/>
          <a:ext cx="4210050" cy="1466850"/>
        </a:xfrm>
        <a:prstGeom prst="rect">
          <a:avLst/>
        </a:prstGeom>
        <a:solidFill>
          <a:srgbClr val="BFBFB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These are the correlation coefficients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between the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various variables. Correlation coefficients, of course, range between -1 (perfect negative correlation) through 0 (no correlation) to 1 (perfect positive correlation). I am only showing you about half of the whole graph because remember that the matrix is symmetric across the diagonal, and all the values along the diagonal are 1 because it represents the variable correlated with itself. So there are a total of 195 correlations depicted in this table. </a:t>
          </a:r>
        </a:p>
      </xdr:txBody>
    </xdr:sp>
    <xdr:clientData/>
  </xdr:oneCellAnchor>
  <xdr:oneCellAnchor>
    <xdr:from>
      <xdr:col>11</xdr:col>
      <xdr:colOff>142875</xdr:colOff>
      <xdr:row>26</xdr:row>
      <xdr:rowOff>104775</xdr:rowOff>
    </xdr:from>
    <xdr:ext cx="4705350" cy="609600"/>
    <xdr:sp>
      <xdr:nvSpPr>
        <xdr:cNvPr id="2" name="TextBox 2"/>
        <xdr:cNvSpPr txBox="1">
          <a:spLocks noChangeArrowheads="1"/>
        </xdr:cNvSpPr>
      </xdr:nvSpPr>
      <xdr:spPr>
        <a:xfrm>
          <a:off x="5343525" y="4314825"/>
          <a:ext cx="4705350" cy="609600"/>
        </a:xfrm>
        <a:prstGeom prst="rect">
          <a:avLst/>
        </a:prstGeom>
        <a:solidFill>
          <a:srgbClr val="BFBFB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These are the significance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levels associated with the correlation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coefficients  reported above. Blue boxes are coefficients significant at the .05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level, red boxes are significant at the .01 level. 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3</xdr:row>
      <xdr:rowOff>28575</xdr:rowOff>
    </xdr:from>
    <xdr:to>
      <xdr:col>11</xdr:col>
      <xdr:colOff>123825</xdr:colOff>
      <xdr:row>21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333500" y="514350"/>
          <a:ext cx="5495925" cy="3000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 not play with this page. It is used in the calulation of the correlation p value. But if you are interested, this is the t value associated with the correlations, which is calculated as 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 = r / sqrt[(1-r^2)/(N-2)]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But if you play around with this page, you will mess the rest up...so keep out!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2"/>
  <sheetViews>
    <sheetView zoomScalePageLayoutView="0" workbookViewId="0" topLeftCell="A1">
      <selection activeCell="G29" sqref="G29"/>
    </sheetView>
  </sheetViews>
  <sheetFormatPr defaultColWidth="9.140625" defaultRowHeight="12.75"/>
  <cols>
    <col min="3" max="7" width="9.140625" style="2" customWidth="1"/>
    <col min="8" max="13" width="9.140625" style="3" customWidth="1"/>
  </cols>
  <sheetData>
    <row r="1" spans="1:21" s="6" customFormat="1" ht="12.75">
      <c r="A1" s="6" t="s">
        <v>44</v>
      </c>
      <c r="B1" s="12" t="s">
        <v>53</v>
      </c>
      <c r="C1" s="7" t="s">
        <v>45</v>
      </c>
      <c r="D1" s="7"/>
      <c r="E1" s="7"/>
      <c r="F1" s="7"/>
      <c r="G1" s="7"/>
      <c r="H1" s="8" t="s">
        <v>46</v>
      </c>
      <c r="I1" s="8"/>
      <c r="J1" s="8"/>
      <c r="K1" s="8"/>
      <c r="L1" s="8"/>
      <c r="M1" s="8"/>
      <c r="N1" s="9" t="s">
        <v>54</v>
      </c>
      <c r="O1" s="9"/>
      <c r="P1" s="9"/>
      <c r="Q1" s="9"/>
      <c r="R1" s="9"/>
      <c r="S1" s="9"/>
      <c r="T1" s="9"/>
      <c r="U1" s="9"/>
    </row>
    <row r="2" spans="1:21" ht="12.75">
      <c r="A2" t="s">
        <v>37</v>
      </c>
      <c r="B2" s="13" t="s">
        <v>39</v>
      </c>
      <c r="C2" s="4" t="s">
        <v>0</v>
      </c>
      <c r="D2" s="4" t="s">
        <v>1</v>
      </c>
      <c r="E2" s="4" t="s">
        <v>2</v>
      </c>
      <c r="F2" s="4" t="s">
        <v>3</v>
      </c>
      <c r="G2" s="4" t="s">
        <v>4</v>
      </c>
      <c r="H2" s="5" t="s">
        <v>47</v>
      </c>
      <c r="I2" s="5" t="s">
        <v>48</v>
      </c>
      <c r="J2" s="5" t="s">
        <v>49</v>
      </c>
      <c r="K2" s="5" t="s">
        <v>50</v>
      </c>
      <c r="L2" s="5" t="s">
        <v>51</v>
      </c>
      <c r="M2" s="5" t="s">
        <v>52</v>
      </c>
      <c r="N2" s="10" t="s">
        <v>38</v>
      </c>
      <c r="O2" s="10" t="s">
        <v>5</v>
      </c>
      <c r="P2" s="10" t="s">
        <v>43</v>
      </c>
      <c r="Q2" s="10" t="s">
        <v>42</v>
      </c>
      <c r="R2" s="10" t="s">
        <v>6</v>
      </c>
      <c r="S2" s="10" t="s">
        <v>7</v>
      </c>
      <c r="T2" s="10" t="s">
        <v>41</v>
      </c>
      <c r="U2" s="10" t="s">
        <v>40</v>
      </c>
    </row>
    <row r="3" spans="1:21" ht="12.75">
      <c r="A3" t="s">
        <v>8</v>
      </c>
      <c r="B3" s="15">
        <f ca="1">RAND()*10</f>
        <v>5.623240904253599</v>
      </c>
      <c r="C3" s="14">
        <f ca="1">RAND()*10</f>
        <v>1.3539315345832925</v>
      </c>
      <c r="D3" s="14">
        <f aca="true" ca="1" t="shared" si="0" ref="D3:G18">RAND()*10</f>
        <v>0.5670579129603337</v>
      </c>
      <c r="E3" s="14">
        <f ca="1" t="shared" si="0"/>
        <v>0.05363654586676425</v>
      </c>
      <c r="F3" s="14">
        <f ca="1" t="shared" si="0"/>
        <v>3.1906051367339128</v>
      </c>
      <c r="G3" s="14">
        <f ca="1" t="shared" si="0"/>
        <v>9.727616571654158</v>
      </c>
      <c r="H3" s="5">
        <f ca="1">RAND()*10</f>
        <v>8.001072681830061</v>
      </c>
      <c r="I3" s="5">
        <f aca="true" ca="1" t="shared" si="1" ref="I3:M18">RAND()*10</f>
        <v>6.128034536599003</v>
      </c>
      <c r="J3" s="5">
        <f ca="1" t="shared" si="1"/>
        <v>4.253636926703354</v>
      </c>
      <c r="K3" s="5">
        <f ca="1" t="shared" si="1"/>
        <v>4.971547422971653</v>
      </c>
      <c r="L3" s="5">
        <f ca="1" t="shared" si="1"/>
        <v>9.0742421547527</v>
      </c>
      <c r="M3" s="5">
        <f ca="1" t="shared" si="1"/>
        <v>2.513062593860589</v>
      </c>
      <c r="N3" s="11">
        <f ca="1">RAND()*10</f>
        <v>1.3037760484016836</v>
      </c>
      <c r="O3" s="11">
        <f aca="true" ca="1" t="shared" si="2" ref="O3:U3">RAND()*10</f>
        <v>4.245330992296457</v>
      </c>
      <c r="P3" s="11">
        <f ca="1" t="shared" si="2"/>
        <v>1.184768124418496</v>
      </c>
      <c r="Q3" s="11">
        <f ca="1" t="shared" si="2"/>
        <v>0.17047053337688745</v>
      </c>
      <c r="R3" s="11">
        <f ca="1" t="shared" si="2"/>
        <v>0.8337926172199284</v>
      </c>
      <c r="S3" s="11">
        <f ca="1" t="shared" si="2"/>
        <v>2.404682123127879</v>
      </c>
      <c r="T3" s="11">
        <f ca="1" t="shared" si="2"/>
        <v>2.843637957601002</v>
      </c>
      <c r="U3" s="11">
        <f ca="1" t="shared" si="2"/>
        <v>7.360457408888466</v>
      </c>
    </row>
    <row r="4" spans="1:21" ht="12.75">
      <c r="A4" t="s">
        <v>9</v>
      </c>
      <c r="B4" s="15">
        <f aca="true" ca="1" t="shared" si="3" ref="B4:B32">RAND()*10</f>
        <v>3.721073052756936</v>
      </c>
      <c r="C4" s="14">
        <f aca="true" ca="1" t="shared" si="4" ref="C4:G32">RAND()*10</f>
        <v>9.879196752307557</v>
      </c>
      <c r="D4" s="14">
        <f ca="1" t="shared" si="0"/>
        <v>0.9610951861885297</v>
      </c>
      <c r="E4" s="14">
        <f ca="1" t="shared" si="0"/>
        <v>3.741641360383401</v>
      </c>
      <c r="F4" s="14">
        <f ca="1" t="shared" si="0"/>
        <v>3.39270447726725</v>
      </c>
      <c r="G4" s="14">
        <f ca="1" t="shared" si="0"/>
        <v>1.8697803404684987</v>
      </c>
      <c r="H4" s="5">
        <f aca="true" ca="1" t="shared" si="5" ref="H4:M30">RAND()*10</f>
        <v>4.442470346571874</v>
      </c>
      <c r="I4" s="5">
        <f ca="1" t="shared" si="1"/>
        <v>7.044086356768284</v>
      </c>
      <c r="J4" s="5">
        <f ca="1" t="shared" si="1"/>
        <v>2.139468675884184</v>
      </c>
      <c r="K4" s="5">
        <f ca="1" t="shared" si="1"/>
        <v>8.779009145756476</v>
      </c>
      <c r="L4" s="5">
        <f ca="1" t="shared" si="1"/>
        <v>8.189075920044075</v>
      </c>
      <c r="M4" s="5">
        <f ca="1" t="shared" si="1"/>
        <v>9.65385490247817</v>
      </c>
      <c r="N4" s="11">
        <f aca="true" ca="1" t="shared" si="6" ref="N4:U32">RAND()*10</f>
        <v>7.253226913623685</v>
      </c>
      <c r="O4" s="11">
        <f ca="1" t="shared" si="6"/>
        <v>1.4570347642654369</v>
      </c>
      <c r="P4" s="11">
        <f ca="1" t="shared" si="6"/>
        <v>8.56654214233927</v>
      </c>
      <c r="Q4" s="11">
        <f ca="1" t="shared" si="6"/>
        <v>6.411859151571937</v>
      </c>
      <c r="R4" s="11">
        <f ca="1" t="shared" si="6"/>
        <v>9.48550226180647</v>
      </c>
      <c r="S4" s="11">
        <f ca="1" t="shared" si="6"/>
        <v>0.9076740120493376</v>
      </c>
      <c r="T4" s="11">
        <f ca="1" t="shared" si="6"/>
        <v>9.686741477281993</v>
      </c>
      <c r="U4" s="11">
        <f ca="1" t="shared" si="6"/>
        <v>2.7305705967280947</v>
      </c>
    </row>
    <row r="5" spans="1:21" ht="12.75">
      <c r="A5" t="s">
        <v>10</v>
      </c>
      <c r="B5" s="15">
        <f ca="1" t="shared" si="3"/>
        <v>1.195629419113553</v>
      </c>
      <c r="C5" s="14">
        <f ca="1" t="shared" si="4"/>
        <v>9.833809158154573</v>
      </c>
      <c r="D5" s="14">
        <f ca="1" t="shared" si="0"/>
        <v>7.26521357293332</v>
      </c>
      <c r="E5" s="14">
        <f ca="1" t="shared" si="0"/>
        <v>4.8361173166428095</v>
      </c>
      <c r="F5" s="14">
        <f ca="1" t="shared" si="0"/>
        <v>0.873484361739072</v>
      </c>
      <c r="G5" s="14">
        <f ca="1" t="shared" si="0"/>
        <v>2.4683052640470127</v>
      </c>
      <c r="H5" s="5">
        <f ca="1" t="shared" si="5"/>
        <v>9.72118215129801</v>
      </c>
      <c r="I5" s="5">
        <f ca="1" t="shared" si="1"/>
        <v>1.078457921723297</v>
      </c>
      <c r="J5" s="5">
        <f ca="1" t="shared" si="1"/>
        <v>9.108369008994375</v>
      </c>
      <c r="K5" s="5">
        <f ca="1" t="shared" si="1"/>
        <v>5.782171514340266</v>
      </c>
      <c r="L5" s="5">
        <f ca="1" t="shared" si="1"/>
        <v>2.6881871171630967</v>
      </c>
      <c r="M5" s="5">
        <f ca="1" t="shared" si="1"/>
        <v>8.971258334122052</v>
      </c>
      <c r="N5" s="11">
        <f ca="1" t="shared" si="6"/>
        <v>8.558031745658612</v>
      </c>
      <c r="O5" s="11">
        <f ca="1" t="shared" si="6"/>
        <v>6.738504882502614</v>
      </c>
      <c r="P5" s="11">
        <f ca="1" t="shared" si="6"/>
        <v>2.563293498882331</v>
      </c>
      <c r="Q5" s="11">
        <f ca="1" t="shared" si="6"/>
        <v>4.483463785398856</v>
      </c>
      <c r="R5" s="11">
        <f ca="1" t="shared" si="6"/>
        <v>5.820371718326838</v>
      </c>
      <c r="S5" s="11">
        <f ca="1" t="shared" si="6"/>
        <v>0.5519004834959063</v>
      </c>
      <c r="T5" s="11">
        <f ca="1" t="shared" si="6"/>
        <v>3.7939847422387096</v>
      </c>
      <c r="U5" s="11">
        <f ca="1" t="shared" si="6"/>
        <v>6.411715993392228</v>
      </c>
    </row>
    <row r="6" spans="1:21" ht="12.75">
      <c r="A6" t="s">
        <v>11</v>
      </c>
      <c r="B6" s="15">
        <f ca="1" t="shared" si="3"/>
        <v>6.4815791284731095</v>
      </c>
      <c r="C6" s="14">
        <f ca="1" t="shared" si="4"/>
        <v>0.15195644705467082</v>
      </c>
      <c r="D6" s="14">
        <f ca="1" t="shared" si="0"/>
        <v>2.5443618265725254</v>
      </c>
      <c r="E6" s="14">
        <f ca="1" t="shared" si="0"/>
        <v>0.2638818346237515</v>
      </c>
      <c r="F6" s="14">
        <f ca="1" t="shared" si="0"/>
        <v>8.759054778167796</v>
      </c>
      <c r="G6" s="14">
        <f ca="1" t="shared" si="0"/>
        <v>2.8806546360992913</v>
      </c>
      <c r="H6" s="5">
        <f ca="1" t="shared" si="5"/>
        <v>7.291909545497896</v>
      </c>
      <c r="I6" s="5">
        <f ca="1" t="shared" si="1"/>
        <v>9.524860615422499</v>
      </c>
      <c r="J6" s="5">
        <f ca="1" t="shared" si="1"/>
        <v>3.8252760197812608</v>
      </c>
      <c r="K6" s="5">
        <f ca="1" t="shared" si="1"/>
        <v>5.133668176091994</v>
      </c>
      <c r="L6" s="5">
        <f ca="1" t="shared" si="1"/>
        <v>1.3210214343021764</v>
      </c>
      <c r="M6" s="5">
        <f ca="1" t="shared" si="1"/>
        <v>4.976558051836468</v>
      </c>
      <c r="N6" s="11">
        <f ca="1" t="shared" si="6"/>
        <v>9.622969497693452</v>
      </c>
      <c r="O6" s="11">
        <f ca="1" t="shared" si="6"/>
        <v>8.835551582893446</v>
      </c>
      <c r="P6" s="11">
        <f ca="1" t="shared" si="6"/>
        <v>3.8696168510782036</v>
      </c>
      <c r="Q6" s="11">
        <f ca="1" t="shared" si="6"/>
        <v>3.2352668781294747</v>
      </c>
      <c r="R6" s="11">
        <f ca="1" t="shared" si="6"/>
        <v>6.877792667893026</v>
      </c>
      <c r="S6" s="11">
        <f ca="1" t="shared" si="6"/>
        <v>0.3213810227972935</v>
      </c>
      <c r="T6" s="11">
        <f ca="1" t="shared" si="6"/>
        <v>2.6454076398547377</v>
      </c>
      <c r="U6" s="11">
        <f ca="1" t="shared" si="6"/>
        <v>7.614853747574495</v>
      </c>
    </row>
    <row r="7" spans="1:21" ht="12.75">
      <c r="A7" t="s">
        <v>12</v>
      </c>
      <c r="B7" s="15">
        <f ca="1" t="shared" si="3"/>
        <v>0.8889577285498262</v>
      </c>
      <c r="C7" s="14">
        <f ca="1" t="shared" si="4"/>
        <v>8.213729107938077</v>
      </c>
      <c r="D7" s="14">
        <f ca="1" t="shared" si="0"/>
        <v>7.597309973224558</v>
      </c>
      <c r="E7" s="14">
        <f ca="1" t="shared" si="0"/>
        <v>4.525626201029258</v>
      </c>
      <c r="F7" s="14">
        <f ca="1" t="shared" si="0"/>
        <v>0.4997690306052949</v>
      </c>
      <c r="G7" s="14">
        <f ca="1" t="shared" si="0"/>
        <v>2.4044602544416893</v>
      </c>
      <c r="H7" s="5">
        <f ca="1" t="shared" si="5"/>
        <v>7.600121284450852</v>
      </c>
      <c r="I7" s="5">
        <f ca="1" t="shared" si="1"/>
        <v>7.635331932386782</v>
      </c>
      <c r="J7" s="5">
        <f ca="1" t="shared" si="1"/>
        <v>5.557209953243127</v>
      </c>
      <c r="K7" s="5">
        <f ca="1" t="shared" si="1"/>
        <v>5.785548554595847</v>
      </c>
      <c r="L7" s="5">
        <f ca="1" t="shared" si="1"/>
        <v>2.626609263976576</v>
      </c>
      <c r="M7" s="5">
        <f ca="1" t="shared" si="1"/>
        <v>4.681355752279456</v>
      </c>
      <c r="N7" s="11">
        <f ca="1" t="shared" si="6"/>
        <v>0.6994386544911535</v>
      </c>
      <c r="O7" s="11">
        <f ca="1" t="shared" si="6"/>
        <v>5.694115628522338</v>
      </c>
      <c r="P7" s="11">
        <f ca="1" t="shared" si="6"/>
        <v>4.357636832685969</v>
      </c>
      <c r="Q7" s="11">
        <f ca="1" t="shared" si="6"/>
        <v>7.454977504622935</v>
      </c>
      <c r="R7" s="11">
        <f ca="1" t="shared" si="6"/>
        <v>6.0189018521560484</v>
      </c>
      <c r="S7" s="11">
        <f ca="1" t="shared" si="6"/>
        <v>3.806009172815523</v>
      </c>
      <c r="T7" s="11">
        <f ca="1" t="shared" si="6"/>
        <v>8.426398979285526</v>
      </c>
      <c r="U7" s="11">
        <f ca="1" t="shared" si="6"/>
        <v>1.676424298579171</v>
      </c>
    </row>
    <row r="8" spans="1:21" ht="12.75">
      <c r="A8" t="s">
        <v>13</v>
      </c>
      <c r="B8" s="15">
        <f ca="1" t="shared" si="3"/>
        <v>8.80221295441686</v>
      </c>
      <c r="C8" s="14">
        <f ca="1" t="shared" si="4"/>
        <v>5.980472840333437</v>
      </c>
      <c r="D8" s="14">
        <f ca="1" t="shared" si="0"/>
        <v>9.302283285174644</v>
      </c>
      <c r="E8" s="14">
        <f ca="1" t="shared" si="0"/>
        <v>0.27021230726067325</v>
      </c>
      <c r="F8" s="14">
        <f ca="1" t="shared" si="0"/>
        <v>2.61878423376924</v>
      </c>
      <c r="G8" s="14">
        <f ca="1" t="shared" si="0"/>
        <v>4.810454823122243</v>
      </c>
      <c r="H8" s="5">
        <f ca="1" t="shared" si="5"/>
        <v>6.898252777692317</v>
      </c>
      <c r="I8" s="5">
        <f ca="1" t="shared" si="1"/>
        <v>7.130962565474879</v>
      </c>
      <c r="J8" s="5">
        <f ca="1" t="shared" si="1"/>
        <v>8.318616676285034</v>
      </c>
      <c r="K8" s="5">
        <f ca="1" t="shared" si="1"/>
        <v>2.8282961587621136</v>
      </c>
      <c r="L8" s="5">
        <f ca="1" t="shared" si="1"/>
        <v>3.6089146088361</v>
      </c>
      <c r="M8" s="5">
        <f ca="1" t="shared" si="1"/>
        <v>5.386114361540706</v>
      </c>
      <c r="N8" s="11">
        <f ca="1" t="shared" si="6"/>
        <v>8.944661549770514</v>
      </c>
      <c r="O8" s="11">
        <f ca="1" t="shared" si="6"/>
        <v>6.102318142921101</v>
      </c>
      <c r="P8" s="11">
        <f ca="1" t="shared" si="6"/>
        <v>3.230090873761917</v>
      </c>
      <c r="Q8" s="11">
        <f ca="1" t="shared" si="6"/>
        <v>1.015367310740043</v>
      </c>
      <c r="R8" s="11">
        <f ca="1" t="shared" si="6"/>
        <v>3.4029864342256877</v>
      </c>
      <c r="S8" s="11">
        <f ca="1" t="shared" si="6"/>
        <v>5.351029378395049</v>
      </c>
      <c r="T8" s="11">
        <f ca="1" t="shared" si="6"/>
        <v>2.052810345685381</v>
      </c>
      <c r="U8" s="11">
        <f ca="1" t="shared" si="6"/>
        <v>9.230377858425173</v>
      </c>
    </row>
    <row r="9" spans="1:21" ht="12.75">
      <c r="A9" t="s">
        <v>14</v>
      </c>
      <c r="B9" s="15">
        <f ca="1" t="shared" si="3"/>
        <v>2.9258201578928156</v>
      </c>
      <c r="C9" s="14">
        <f ca="1" t="shared" si="4"/>
        <v>8.50952110071515</v>
      </c>
      <c r="D9" s="14">
        <f ca="1" t="shared" si="0"/>
        <v>0.802740130920212</v>
      </c>
      <c r="E9" s="14">
        <f ca="1" t="shared" si="0"/>
        <v>9.76031287864699</v>
      </c>
      <c r="F9" s="14">
        <f ca="1" t="shared" si="0"/>
        <v>6.013592931352951</v>
      </c>
      <c r="G9" s="14">
        <f ca="1" t="shared" si="0"/>
        <v>7.473098212291573</v>
      </c>
      <c r="H9" s="5">
        <f ca="1" t="shared" si="5"/>
        <v>6.511552817139883</v>
      </c>
      <c r="I9" s="5">
        <f ca="1" t="shared" si="1"/>
        <v>7.139203601631994</v>
      </c>
      <c r="J9" s="5">
        <f ca="1" t="shared" si="1"/>
        <v>2.0747264603607674</v>
      </c>
      <c r="K9" s="5">
        <f ca="1" t="shared" si="1"/>
        <v>7.410093430731868</v>
      </c>
      <c r="L9" s="5">
        <f ca="1" t="shared" si="1"/>
        <v>1.6643406106323688</v>
      </c>
      <c r="M9" s="5">
        <f ca="1" t="shared" si="1"/>
        <v>1.1742979906232454</v>
      </c>
      <c r="N9" s="11">
        <f ca="1" t="shared" si="6"/>
        <v>0.32087566193637507</v>
      </c>
      <c r="O9" s="11">
        <f ca="1" t="shared" si="6"/>
        <v>5.968842478289562</v>
      </c>
      <c r="P9" s="11">
        <f ca="1" t="shared" si="6"/>
        <v>5.968252890072865</v>
      </c>
      <c r="Q9" s="11">
        <f ca="1" t="shared" si="6"/>
        <v>2.8404570576211863</v>
      </c>
      <c r="R9" s="11">
        <f ca="1" t="shared" si="6"/>
        <v>0.8446550735821479</v>
      </c>
      <c r="S9" s="11">
        <f ca="1" t="shared" si="6"/>
        <v>5.603966933686886</v>
      </c>
      <c r="T9" s="11">
        <f ca="1" t="shared" si="6"/>
        <v>0.9299491053904418</v>
      </c>
      <c r="U9" s="11">
        <f ca="1" t="shared" si="6"/>
        <v>3.282584851215944</v>
      </c>
    </row>
    <row r="10" spans="1:21" ht="12.75">
      <c r="A10" t="s">
        <v>15</v>
      </c>
      <c r="B10" s="15">
        <f ca="1" t="shared" si="3"/>
        <v>6.445898577134869</v>
      </c>
      <c r="C10" s="14">
        <f ca="1" t="shared" si="4"/>
        <v>0.20823728988741408</v>
      </c>
      <c r="D10" s="14">
        <f ca="1" t="shared" si="0"/>
        <v>6.054728105603955</v>
      </c>
      <c r="E10" s="14">
        <f ca="1" t="shared" si="0"/>
        <v>6.265008273775816</v>
      </c>
      <c r="F10" s="14">
        <f ca="1" t="shared" si="0"/>
        <v>2.4694694292338015</v>
      </c>
      <c r="G10" s="14">
        <f ca="1" t="shared" si="0"/>
        <v>5.799070047569552</v>
      </c>
      <c r="H10" s="5">
        <f ca="1" t="shared" si="5"/>
        <v>4.065875780109183</v>
      </c>
      <c r="I10" s="5">
        <f ca="1" t="shared" si="1"/>
        <v>1.7958369169951105</v>
      </c>
      <c r="J10" s="5">
        <f ca="1" t="shared" si="1"/>
        <v>0.9279080054068722</v>
      </c>
      <c r="K10" s="5">
        <f ca="1" t="shared" si="1"/>
        <v>8.437512149079549</v>
      </c>
      <c r="L10" s="5">
        <f ca="1" t="shared" si="1"/>
        <v>7.782974523469665</v>
      </c>
      <c r="M10" s="5">
        <f ca="1" t="shared" si="1"/>
        <v>9.49024600891265</v>
      </c>
      <c r="N10" s="11">
        <f ca="1" t="shared" si="6"/>
        <v>5.748421188546282</v>
      </c>
      <c r="O10" s="11">
        <f ca="1" t="shared" si="6"/>
        <v>3.0468555607379777</v>
      </c>
      <c r="P10" s="11">
        <f ca="1" t="shared" si="6"/>
        <v>1.573689337315356</v>
      </c>
      <c r="Q10" s="11">
        <f ca="1" t="shared" si="6"/>
        <v>4.546993300136544</v>
      </c>
      <c r="R10" s="11">
        <f ca="1" t="shared" si="6"/>
        <v>7.743200887718533</v>
      </c>
      <c r="S10" s="11">
        <f ca="1" t="shared" si="6"/>
        <v>7.850251256802068</v>
      </c>
      <c r="T10" s="11">
        <f ca="1" t="shared" si="6"/>
        <v>9.658116495642064</v>
      </c>
      <c r="U10" s="11">
        <f ca="1" t="shared" si="6"/>
        <v>5.123275310301407</v>
      </c>
    </row>
    <row r="11" spans="1:21" ht="12.75">
      <c r="A11" t="s">
        <v>16</v>
      </c>
      <c r="B11" s="15">
        <f ca="1" t="shared" si="3"/>
        <v>8.186424514008914</v>
      </c>
      <c r="C11" s="14">
        <f ca="1" t="shared" si="4"/>
        <v>9.798508149409022</v>
      </c>
      <c r="D11" s="14">
        <f ca="1" t="shared" si="0"/>
        <v>8.65530111689206</v>
      </c>
      <c r="E11" s="14">
        <f ca="1" t="shared" si="0"/>
        <v>4.945607322434514</v>
      </c>
      <c r="F11" s="14">
        <f ca="1" t="shared" si="0"/>
        <v>3.1057747240792133</v>
      </c>
      <c r="G11" s="14">
        <f ca="1" t="shared" si="0"/>
        <v>8.483060032905955</v>
      </c>
      <c r="H11" s="5">
        <f ca="1" t="shared" si="5"/>
        <v>0.24312317141998774</v>
      </c>
      <c r="I11" s="5">
        <f ca="1" t="shared" si="1"/>
        <v>6.898113155978001</v>
      </c>
      <c r="J11" s="5">
        <f ca="1" t="shared" si="1"/>
        <v>3.060872274800639</v>
      </c>
      <c r="K11" s="5">
        <f ca="1" t="shared" si="1"/>
        <v>7.941853145448032</v>
      </c>
      <c r="L11" s="5">
        <f ca="1" t="shared" si="1"/>
        <v>5.636491354763207</v>
      </c>
      <c r="M11" s="5">
        <f ca="1" t="shared" si="1"/>
        <v>7.5832369087678675</v>
      </c>
      <c r="N11" s="11">
        <f ca="1" t="shared" si="6"/>
        <v>6.084086146371332</v>
      </c>
      <c r="O11" s="11">
        <f ca="1" t="shared" si="6"/>
        <v>4.881419465395034</v>
      </c>
      <c r="P11" s="11">
        <f ca="1" t="shared" si="6"/>
        <v>6.004865538548733</v>
      </c>
      <c r="Q11" s="11">
        <f ca="1" t="shared" si="6"/>
        <v>6.453447511204171</v>
      </c>
      <c r="R11" s="11">
        <f ca="1" t="shared" si="6"/>
        <v>5.559972095067107</v>
      </c>
      <c r="S11" s="11">
        <f ca="1" t="shared" si="6"/>
        <v>9.868428422223667</v>
      </c>
      <c r="T11" s="11">
        <f ca="1" t="shared" si="6"/>
        <v>9.370498483404193</v>
      </c>
      <c r="U11" s="11">
        <f ca="1" t="shared" si="6"/>
        <v>6.862649899706739</v>
      </c>
    </row>
    <row r="12" spans="1:21" ht="12.75">
      <c r="A12" t="s">
        <v>17</v>
      </c>
      <c r="B12" s="15">
        <f ca="1" t="shared" si="3"/>
        <v>5.00016446197815</v>
      </c>
      <c r="C12" s="14">
        <f ca="1" t="shared" si="4"/>
        <v>7.3544462227754615</v>
      </c>
      <c r="D12" s="14">
        <f ca="1" t="shared" si="0"/>
        <v>2.4182370941518805</v>
      </c>
      <c r="E12" s="14">
        <f ca="1" t="shared" si="0"/>
        <v>2.7560393240473724</v>
      </c>
      <c r="F12" s="14">
        <f ca="1" t="shared" si="0"/>
        <v>8.047094388435472</v>
      </c>
      <c r="G12" s="14">
        <f ca="1" t="shared" si="0"/>
        <v>6.954036458805657</v>
      </c>
      <c r="H12" s="5">
        <f ca="1" t="shared" si="5"/>
        <v>9.965287946037002</v>
      </c>
      <c r="I12" s="5">
        <f ca="1" t="shared" si="1"/>
        <v>8.579670993408197</v>
      </c>
      <c r="J12" s="5">
        <f ca="1" t="shared" si="1"/>
        <v>6.855511793193214</v>
      </c>
      <c r="K12" s="5">
        <f ca="1" t="shared" si="1"/>
        <v>3.627985441610937</v>
      </c>
      <c r="L12" s="5">
        <f ca="1" t="shared" si="1"/>
        <v>2.899799392682656</v>
      </c>
      <c r="M12" s="5">
        <f ca="1" t="shared" si="1"/>
        <v>3.3072985112197983</v>
      </c>
      <c r="N12" s="11">
        <f ca="1" t="shared" si="6"/>
        <v>1.842726132429382</v>
      </c>
      <c r="O12" s="11">
        <f ca="1" t="shared" si="6"/>
        <v>3.7313980884314546</v>
      </c>
      <c r="P12" s="11">
        <f ca="1" t="shared" si="6"/>
        <v>6.900078979581494</v>
      </c>
      <c r="Q12" s="11">
        <f ca="1" t="shared" si="6"/>
        <v>2.7088842925894507</v>
      </c>
      <c r="R12" s="11">
        <f ca="1" t="shared" si="6"/>
        <v>2.7843461020180715</v>
      </c>
      <c r="S12" s="11">
        <f ca="1" t="shared" si="6"/>
        <v>1.2842721173843774</v>
      </c>
      <c r="T12" s="11">
        <f ca="1" t="shared" si="6"/>
        <v>4.993467859275071</v>
      </c>
      <c r="U12" s="11">
        <f ca="1" t="shared" si="6"/>
        <v>9.412124181907979</v>
      </c>
    </row>
    <row r="13" spans="1:21" ht="12.75">
      <c r="A13" t="s">
        <v>18</v>
      </c>
      <c r="B13" s="15">
        <f ca="1" t="shared" si="3"/>
        <v>5.248675096055424</v>
      </c>
      <c r="C13" s="14">
        <f ca="1" t="shared" si="4"/>
        <v>3.998763432251602</v>
      </c>
      <c r="D13" s="14">
        <f ca="1" t="shared" si="0"/>
        <v>6.6290938320611055</v>
      </c>
      <c r="E13" s="14">
        <f ca="1" t="shared" si="0"/>
        <v>7.91604481882101</v>
      </c>
      <c r="F13" s="14">
        <f ca="1" t="shared" si="0"/>
        <v>2.9748095957699183</v>
      </c>
      <c r="G13" s="14">
        <f ca="1" t="shared" si="0"/>
        <v>6.2631233972091405</v>
      </c>
      <c r="H13" s="5">
        <f ca="1" t="shared" si="5"/>
        <v>7.868855360228457</v>
      </c>
      <c r="I13" s="5">
        <f ca="1" t="shared" si="1"/>
        <v>1.180342644374317</v>
      </c>
      <c r="J13" s="5">
        <f ca="1" t="shared" si="1"/>
        <v>7.661983798627681</v>
      </c>
      <c r="K13" s="5">
        <f ca="1" t="shared" si="1"/>
        <v>1.3353647460803697</v>
      </c>
      <c r="L13" s="5">
        <f ca="1" t="shared" si="1"/>
        <v>2.7204267319666298</v>
      </c>
      <c r="M13" s="5">
        <f ca="1" t="shared" si="1"/>
        <v>7.094935985028696</v>
      </c>
      <c r="N13" s="11">
        <f ca="1" t="shared" si="6"/>
        <v>3.7674980307168227</v>
      </c>
      <c r="O13" s="11">
        <f ca="1" t="shared" si="6"/>
        <v>0.3648224016675794</v>
      </c>
      <c r="P13" s="11">
        <f ca="1" t="shared" si="6"/>
        <v>0.5338149812641357</v>
      </c>
      <c r="Q13" s="11">
        <f ca="1" t="shared" si="6"/>
        <v>9.485696461993475</v>
      </c>
      <c r="R13" s="11">
        <f ca="1" t="shared" si="6"/>
        <v>0.2380293331673844</v>
      </c>
      <c r="S13" s="11">
        <f ca="1" t="shared" si="6"/>
        <v>9.981027970192894</v>
      </c>
      <c r="T13" s="11">
        <f ca="1" t="shared" si="6"/>
        <v>1.414424035566031</v>
      </c>
      <c r="U13" s="11">
        <f ca="1" t="shared" si="6"/>
        <v>4.8646011479133255</v>
      </c>
    </row>
    <row r="14" spans="1:21" ht="12.75">
      <c r="A14" t="s">
        <v>19</v>
      </c>
      <c r="B14" s="15">
        <f ca="1" t="shared" si="3"/>
        <v>4.526612715595135</v>
      </c>
      <c r="C14" s="14">
        <f ca="1" t="shared" si="4"/>
        <v>2.8210139726404915</v>
      </c>
      <c r="D14" s="14">
        <f ca="1" t="shared" si="0"/>
        <v>6.2979254170552945</v>
      </c>
      <c r="E14" s="14">
        <f ca="1" t="shared" si="0"/>
        <v>0.6577098352107913</v>
      </c>
      <c r="F14" s="14">
        <f ca="1" t="shared" si="0"/>
        <v>9.381129152044087</v>
      </c>
      <c r="G14" s="14">
        <f ca="1" t="shared" si="0"/>
        <v>0.45655870839556023</v>
      </c>
      <c r="H14" s="5">
        <f ca="1" t="shared" si="5"/>
        <v>7.884751150103559</v>
      </c>
      <c r="I14" s="5">
        <f ca="1" t="shared" si="1"/>
        <v>1.265784604290796</v>
      </c>
      <c r="J14" s="5">
        <f ca="1" t="shared" si="1"/>
        <v>8.87048652707298</v>
      </c>
      <c r="K14" s="5">
        <f ca="1" t="shared" si="1"/>
        <v>5.138738260572611</v>
      </c>
      <c r="L14" s="5">
        <f ca="1" t="shared" si="1"/>
        <v>0.7983904746255899</v>
      </c>
      <c r="M14" s="5">
        <f ca="1" t="shared" si="1"/>
        <v>7.8923635730454755</v>
      </c>
      <c r="N14" s="11">
        <f ca="1" t="shared" si="6"/>
        <v>2.615410257390831</v>
      </c>
      <c r="O14" s="11">
        <f ca="1" t="shared" si="6"/>
        <v>7.426149207085069</v>
      </c>
      <c r="P14" s="11">
        <f ca="1" t="shared" si="6"/>
        <v>0.8602842495277452</v>
      </c>
      <c r="Q14" s="11">
        <f ca="1" t="shared" si="6"/>
        <v>6.59651045870884</v>
      </c>
      <c r="R14" s="11">
        <f ca="1" t="shared" si="6"/>
        <v>4.330212092700196</v>
      </c>
      <c r="S14" s="11">
        <f ca="1" t="shared" si="6"/>
        <v>7.614776767321345</v>
      </c>
      <c r="T14" s="11">
        <f ca="1" t="shared" si="6"/>
        <v>2.572946094617814</v>
      </c>
      <c r="U14" s="11">
        <f ca="1" t="shared" si="6"/>
        <v>6.551683733694162</v>
      </c>
    </row>
    <row r="15" spans="1:21" ht="12.75">
      <c r="A15" t="s">
        <v>20</v>
      </c>
      <c r="B15" s="15">
        <f ca="1" t="shared" si="3"/>
        <v>8.53121554706414</v>
      </c>
      <c r="C15" s="14">
        <f ca="1" t="shared" si="4"/>
        <v>9.488443532533337</v>
      </c>
      <c r="D15" s="14">
        <f ca="1" t="shared" si="0"/>
        <v>6.69591351204696</v>
      </c>
      <c r="E15" s="14">
        <f ca="1" t="shared" si="0"/>
        <v>6.149563960776412</v>
      </c>
      <c r="F15" s="14">
        <f ca="1" t="shared" si="0"/>
        <v>4.373020441474244</v>
      </c>
      <c r="G15" s="14">
        <f ca="1" t="shared" si="0"/>
        <v>9.82478634172252</v>
      </c>
      <c r="H15" s="5">
        <f ca="1" t="shared" si="5"/>
        <v>8.382984728559261</v>
      </c>
      <c r="I15" s="5">
        <f ca="1" t="shared" si="1"/>
        <v>9.864602071926464</v>
      </c>
      <c r="J15" s="5">
        <f ca="1" t="shared" si="1"/>
        <v>1.8097625577324683</v>
      </c>
      <c r="K15" s="5">
        <f ca="1" t="shared" si="1"/>
        <v>4.272306468016098</v>
      </c>
      <c r="L15" s="5">
        <f ca="1" t="shared" si="1"/>
        <v>8.168616320930315</v>
      </c>
      <c r="M15" s="5">
        <f ca="1" t="shared" si="1"/>
        <v>3.699739339126016</v>
      </c>
      <c r="N15" s="11">
        <f ca="1" t="shared" si="6"/>
        <v>0.6920699024783072</v>
      </c>
      <c r="O15" s="11">
        <f ca="1" t="shared" si="6"/>
        <v>2.4313108802077465</v>
      </c>
      <c r="P15" s="11">
        <f ca="1" t="shared" si="6"/>
        <v>2.231780568205659</v>
      </c>
      <c r="Q15" s="11">
        <f ca="1" t="shared" si="6"/>
        <v>6.716277297759943</v>
      </c>
      <c r="R15" s="11">
        <f ca="1" t="shared" si="6"/>
        <v>2.394030840008483</v>
      </c>
      <c r="S15" s="11">
        <f ca="1" t="shared" si="6"/>
        <v>9.959492508817593</v>
      </c>
      <c r="T15" s="11">
        <f ca="1" t="shared" si="6"/>
        <v>2.364975555839619</v>
      </c>
      <c r="U15" s="11">
        <f ca="1" t="shared" si="6"/>
        <v>8.933832778166861</v>
      </c>
    </row>
    <row r="16" spans="1:21" ht="12.75">
      <c r="A16" t="s">
        <v>21</v>
      </c>
      <c r="B16" s="15">
        <f ca="1" t="shared" si="3"/>
        <v>7.66227149551564</v>
      </c>
      <c r="C16" s="14">
        <f ca="1" t="shared" si="4"/>
        <v>8.452215386212742</v>
      </c>
      <c r="D16" s="14">
        <f ca="1" t="shared" si="0"/>
        <v>1.431269691129602</v>
      </c>
      <c r="E16" s="14">
        <f ca="1" t="shared" si="0"/>
        <v>9.168811448679968</v>
      </c>
      <c r="F16" s="14">
        <f ca="1" t="shared" si="0"/>
        <v>7.572973045314965</v>
      </c>
      <c r="G16" s="14">
        <f ca="1" t="shared" si="0"/>
        <v>4.449504784441549</v>
      </c>
      <c r="H16" s="5">
        <f ca="1" t="shared" si="5"/>
        <v>6.9988609156004085</v>
      </c>
      <c r="I16" s="5">
        <f ca="1" t="shared" si="1"/>
        <v>3.7868012299394094</v>
      </c>
      <c r="J16" s="5">
        <f ca="1" t="shared" si="1"/>
        <v>1.4709018559548426</v>
      </c>
      <c r="K16" s="5">
        <f ca="1" t="shared" si="1"/>
        <v>3.2725443813094035</v>
      </c>
      <c r="L16" s="5">
        <f ca="1" t="shared" si="1"/>
        <v>2.7596859752370495</v>
      </c>
      <c r="M16" s="5">
        <f ca="1" t="shared" si="1"/>
        <v>1.2395440910570965</v>
      </c>
      <c r="N16" s="11">
        <f ca="1" t="shared" si="6"/>
        <v>4.63289643252871</v>
      </c>
      <c r="O16" s="11">
        <f ca="1" t="shared" si="6"/>
        <v>5.454356605405783</v>
      </c>
      <c r="P16" s="11">
        <f ca="1" t="shared" si="6"/>
        <v>5.029725905971995</v>
      </c>
      <c r="Q16" s="11">
        <f ca="1" t="shared" si="6"/>
        <v>9.887292181055791</v>
      </c>
      <c r="R16" s="11">
        <f ca="1" t="shared" si="6"/>
        <v>7.318448300862439</v>
      </c>
      <c r="S16" s="11">
        <f ca="1" t="shared" si="6"/>
        <v>5.55058132833458</v>
      </c>
      <c r="T16" s="11">
        <f ca="1" t="shared" si="6"/>
        <v>9.157002693033087</v>
      </c>
      <c r="U16" s="11">
        <f ca="1" t="shared" si="6"/>
        <v>0.3956084074161925</v>
      </c>
    </row>
    <row r="17" spans="1:21" ht="12.75">
      <c r="A17" t="s">
        <v>22</v>
      </c>
      <c r="B17" s="15">
        <f ca="1" t="shared" si="3"/>
        <v>8.825837471884672</v>
      </c>
      <c r="C17" s="14">
        <f ca="1" t="shared" si="4"/>
        <v>9.804807291789814</v>
      </c>
      <c r="D17" s="14">
        <f ca="1" t="shared" si="0"/>
        <v>4.04233405855738</v>
      </c>
      <c r="E17" s="14">
        <f ca="1" t="shared" si="0"/>
        <v>7.292368605886352</v>
      </c>
      <c r="F17" s="14">
        <f ca="1" t="shared" si="0"/>
        <v>9.961328275284329</v>
      </c>
      <c r="G17" s="14">
        <f ca="1" t="shared" si="0"/>
        <v>9.10045062229581</v>
      </c>
      <c r="H17" s="5">
        <f ca="1" t="shared" si="5"/>
        <v>8.461617205937266</v>
      </c>
      <c r="I17" s="5">
        <f ca="1" t="shared" si="1"/>
        <v>3.2094226769702434</v>
      </c>
      <c r="J17" s="5">
        <f ca="1" t="shared" si="1"/>
        <v>7.452094965634166</v>
      </c>
      <c r="K17" s="5">
        <f ca="1" t="shared" si="1"/>
        <v>4.713648881503691</v>
      </c>
      <c r="L17" s="5">
        <f ca="1" t="shared" si="1"/>
        <v>4.3138573414848125</v>
      </c>
      <c r="M17" s="5">
        <f ca="1" t="shared" si="1"/>
        <v>9.068023822308595</v>
      </c>
      <c r="N17" s="11">
        <f ca="1" t="shared" si="6"/>
        <v>0.17350345231934128</v>
      </c>
      <c r="O17" s="11">
        <f ca="1" t="shared" si="6"/>
        <v>4.17844882490094</v>
      </c>
      <c r="P17" s="11">
        <f ca="1" t="shared" si="6"/>
        <v>4.452819815805677</v>
      </c>
      <c r="Q17" s="11">
        <f ca="1" t="shared" si="6"/>
        <v>1.0483284219172173</v>
      </c>
      <c r="R17" s="11">
        <f ca="1" t="shared" si="6"/>
        <v>3.1094912315881906</v>
      </c>
      <c r="S17" s="11">
        <f ca="1" t="shared" si="6"/>
        <v>1.6428397210050782</v>
      </c>
      <c r="T17" s="11">
        <f ca="1" t="shared" si="6"/>
        <v>9.595777706310509</v>
      </c>
      <c r="U17" s="11">
        <f ca="1" t="shared" si="6"/>
        <v>1.3197164205075507</v>
      </c>
    </row>
    <row r="18" spans="1:21" ht="12.75">
      <c r="A18" t="s">
        <v>23</v>
      </c>
      <c r="B18" s="15">
        <f ca="1" t="shared" si="3"/>
        <v>2.9890993550646616</v>
      </c>
      <c r="C18" s="14">
        <f ca="1" t="shared" si="4"/>
        <v>6.095036134992866</v>
      </c>
      <c r="D18" s="14">
        <f ca="1" t="shared" si="0"/>
        <v>0.9055667290718183</v>
      </c>
      <c r="E18" s="14">
        <f ca="1" t="shared" si="0"/>
        <v>0.4320156610427972</v>
      </c>
      <c r="F18" s="14">
        <f ca="1" t="shared" si="0"/>
        <v>0.5557145016680343</v>
      </c>
      <c r="G18" s="14">
        <f ca="1" t="shared" si="0"/>
        <v>4.712578557095199</v>
      </c>
      <c r="H18" s="5">
        <f ca="1" t="shared" si="5"/>
        <v>9.131574234059435</v>
      </c>
      <c r="I18" s="5">
        <f ca="1" t="shared" si="1"/>
        <v>0.16921906092439265</v>
      </c>
      <c r="J18" s="5">
        <f ca="1" t="shared" si="1"/>
        <v>8.35827988537705</v>
      </c>
      <c r="K18" s="5">
        <f ca="1" t="shared" si="1"/>
        <v>8.287566703676712</v>
      </c>
      <c r="L18" s="5">
        <f ca="1" t="shared" si="1"/>
        <v>4.07943501486961</v>
      </c>
      <c r="M18" s="5">
        <f ca="1" t="shared" si="1"/>
        <v>4.015907036959412</v>
      </c>
      <c r="N18" s="11">
        <f ca="1" t="shared" si="6"/>
        <v>1.5133683746770576</v>
      </c>
      <c r="O18" s="11">
        <f ca="1" t="shared" si="6"/>
        <v>9.710576955478489</v>
      </c>
      <c r="P18" s="11">
        <f ca="1" t="shared" si="6"/>
        <v>8.431986004926731</v>
      </c>
      <c r="Q18" s="11">
        <f ca="1" t="shared" si="6"/>
        <v>4.428355346303636</v>
      </c>
      <c r="R18" s="11">
        <f ca="1" t="shared" si="6"/>
        <v>4.839524128689523</v>
      </c>
      <c r="S18" s="11">
        <f ca="1" t="shared" si="6"/>
        <v>5.209996270580152</v>
      </c>
      <c r="T18" s="11">
        <f ca="1" t="shared" si="6"/>
        <v>7.730688172419575</v>
      </c>
      <c r="U18" s="11">
        <f ca="1" t="shared" si="6"/>
        <v>9.615919586039073</v>
      </c>
    </row>
    <row r="19" spans="1:21" ht="12.75">
      <c r="A19" t="s">
        <v>24</v>
      </c>
      <c r="B19" s="15">
        <f ca="1" t="shared" si="3"/>
        <v>5.838451226925705</v>
      </c>
      <c r="C19" s="14">
        <f ca="1" t="shared" si="4"/>
        <v>6.633107554981015</v>
      </c>
      <c r="D19" s="14">
        <f ca="1" t="shared" si="4"/>
        <v>1.7071375546981304</v>
      </c>
      <c r="E19" s="14">
        <f ca="1" t="shared" si="4"/>
        <v>0.5632334960986052</v>
      </c>
      <c r="F19" s="14">
        <f ca="1" t="shared" si="4"/>
        <v>5.0862006954434325</v>
      </c>
      <c r="G19" s="14">
        <f ca="1" t="shared" si="4"/>
        <v>5.566662899208263</v>
      </c>
      <c r="H19" s="5">
        <f ca="1" t="shared" si="5"/>
        <v>4.594841239750167</v>
      </c>
      <c r="I19" s="5">
        <f ca="1" t="shared" si="5"/>
        <v>9.101824016662839</v>
      </c>
      <c r="J19" s="5">
        <f ca="1" t="shared" si="5"/>
        <v>8.696814029535913</v>
      </c>
      <c r="K19" s="5">
        <f ca="1" t="shared" si="5"/>
        <v>2.802282351317169</v>
      </c>
      <c r="L19" s="5">
        <f ca="1" t="shared" si="5"/>
        <v>8.107266517152901</v>
      </c>
      <c r="M19" s="5">
        <f ca="1" t="shared" si="5"/>
        <v>3.5112889906062517</v>
      </c>
      <c r="N19" s="11">
        <f ca="1" t="shared" si="6"/>
        <v>8.09403412879772</v>
      </c>
      <c r="O19" s="11">
        <f ca="1" t="shared" si="6"/>
        <v>6.034968633597999</v>
      </c>
      <c r="P19" s="11">
        <f ca="1" t="shared" si="6"/>
        <v>2.0449192092511526</v>
      </c>
      <c r="Q19" s="11">
        <f ca="1" t="shared" si="6"/>
        <v>7.94386822948624</v>
      </c>
      <c r="R19" s="11">
        <f ca="1" t="shared" si="6"/>
        <v>3.352306805985079</v>
      </c>
      <c r="S19" s="11">
        <f ca="1" t="shared" si="6"/>
        <v>3.503366461345472</v>
      </c>
      <c r="T19" s="11">
        <f ca="1" t="shared" si="6"/>
        <v>4.910005578132712</v>
      </c>
      <c r="U19" s="11">
        <f ca="1" t="shared" si="6"/>
        <v>1.1556802240029551</v>
      </c>
    </row>
    <row r="20" spans="1:21" ht="12.75">
      <c r="A20" t="s">
        <v>25</v>
      </c>
      <c r="B20" s="15">
        <f ca="1" t="shared" si="3"/>
        <v>2.380427244751999</v>
      </c>
      <c r="C20" s="14">
        <f ca="1" t="shared" si="4"/>
        <v>8.458087786100688</v>
      </c>
      <c r="D20" s="14">
        <f ca="1" t="shared" si="4"/>
        <v>0.883069761864661</v>
      </c>
      <c r="E20" s="14">
        <f ca="1" t="shared" si="4"/>
        <v>4.903275034731751</v>
      </c>
      <c r="F20" s="14">
        <f ca="1" t="shared" si="4"/>
        <v>0.5261603290782535</v>
      </c>
      <c r="G20" s="14">
        <f ca="1" t="shared" si="4"/>
        <v>0.9976550220814495</v>
      </c>
      <c r="H20" s="5">
        <f ca="1" t="shared" si="5"/>
        <v>3.56738692056064</v>
      </c>
      <c r="I20" s="5">
        <f ca="1" t="shared" si="5"/>
        <v>4.814501391067125</v>
      </c>
      <c r="J20" s="5">
        <f ca="1" t="shared" si="5"/>
        <v>0.32312634333469425</v>
      </c>
      <c r="K20" s="5">
        <f ca="1" t="shared" si="5"/>
        <v>4.88908003422611</v>
      </c>
      <c r="L20" s="5">
        <f ca="1" t="shared" si="5"/>
        <v>9.913315307600804</v>
      </c>
      <c r="M20" s="5">
        <f ca="1" t="shared" si="5"/>
        <v>6.953080995830501</v>
      </c>
      <c r="N20" s="11">
        <f ca="1" t="shared" si="6"/>
        <v>9.706659371283251</v>
      </c>
      <c r="O20" s="11">
        <f ca="1" t="shared" si="6"/>
        <v>1.3457356924736485</v>
      </c>
      <c r="P20" s="11">
        <f ca="1" t="shared" si="6"/>
        <v>3.610467622059499</v>
      </c>
      <c r="Q20" s="11">
        <f ca="1" t="shared" si="6"/>
        <v>5.443433259154813</v>
      </c>
      <c r="R20" s="11">
        <f ca="1" t="shared" si="6"/>
        <v>6.334166810789849</v>
      </c>
      <c r="S20" s="11">
        <f ca="1" t="shared" si="6"/>
        <v>3.6236041422552545</v>
      </c>
      <c r="T20" s="11">
        <f ca="1" t="shared" si="6"/>
        <v>1.6828521137188712</v>
      </c>
      <c r="U20" s="11">
        <f ca="1" t="shared" si="6"/>
        <v>6.325259923979534</v>
      </c>
    </row>
    <row r="21" spans="1:21" ht="12.75">
      <c r="A21" t="s">
        <v>26</v>
      </c>
      <c r="B21" s="15">
        <f ca="1" t="shared" si="3"/>
        <v>0.8895048167726083</v>
      </c>
      <c r="C21" s="14">
        <f ca="1" t="shared" si="4"/>
        <v>1.4648878296540713</v>
      </c>
      <c r="D21" s="14">
        <f ca="1" t="shared" si="4"/>
        <v>7.388664084518428</v>
      </c>
      <c r="E21" s="14">
        <f ca="1" t="shared" si="4"/>
        <v>3.953109683599827</v>
      </c>
      <c r="F21" s="14">
        <f ca="1" t="shared" si="4"/>
        <v>4.922595462898274</v>
      </c>
      <c r="G21" s="14">
        <f ca="1" t="shared" si="4"/>
        <v>8.074435339456791</v>
      </c>
      <c r="H21" s="5">
        <f ca="1" t="shared" si="5"/>
        <v>4.558844539049611</v>
      </c>
      <c r="I21" s="5">
        <f ca="1" t="shared" si="5"/>
        <v>4.600067998790767</v>
      </c>
      <c r="J21" s="5">
        <f ca="1" t="shared" si="5"/>
        <v>6.410093294738015</v>
      </c>
      <c r="K21" s="5">
        <f ca="1" t="shared" si="5"/>
        <v>9.576403560150872</v>
      </c>
      <c r="L21" s="5">
        <f ca="1" t="shared" si="5"/>
        <v>6.591562163175082</v>
      </c>
      <c r="M21" s="5">
        <f ca="1" t="shared" si="5"/>
        <v>8.993305567809253</v>
      </c>
      <c r="N21" s="11">
        <f ca="1" t="shared" si="6"/>
        <v>0.11343854786420415</v>
      </c>
      <c r="O21" s="11">
        <f ca="1" t="shared" si="6"/>
        <v>4.461105550506359</v>
      </c>
      <c r="P21" s="11">
        <f ca="1" t="shared" si="6"/>
        <v>6.3572574618196604</v>
      </c>
      <c r="Q21" s="11">
        <f ca="1" t="shared" si="6"/>
        <v>5.82894114142519</v>
      </c>
      <c r="R21" s="11">
        <f ca="1" t="shared" si="6"/>
        <v>0.31584505093586124</v>
      </c>
      <c r="S21" s="11">
        <f ca="1" t="shared" si="6"/>
        <v>6.751034976904036</v>
      </c>
      <c r="T21" s="11">
        <f ca="1" t="shared" si="6"/>
        <v>1.66203428167778</v>
      </c>
      <c r="U21" s="11">
        <f ca="1" t="shared" si="6"/>
        <v>8.433570828094707</v>
      </c>
    </row>
    <row r="22" spans="1:21" ht="12.75">
      <c r="A22" t="s">
        <v>27</v>
      </c>
      <c r="B22" s="15">
        <f ca="1" t="shared" si="3"/>
        <v>3.289513731718996</v>
      </c>
      <c r="C22" s="14">
        <f ca="1" t="shared" si="4"/>
        <v>7.254174021948994</v>
      </c>
      <c r="D22" s="14">
        <f ca="1" t="shared" si="4"/>
        <v>7.124888962480586</v>
      </c>
      <c r="E22" s="14">
        <f ca="1" t="shared" si="4"/>
        <v>1.1303263733591606</v>
      </c>
      <c r="F22" s="14">
        <f ca="1" t="shared" si="4"/>
        <v>5.853546221270469</v>
      </c>
      <c r="G22" s="14">
        <f ca="1" t="shared" si="4"/>
        <v>7.844586908982469</v>
      </c>
      <c r="H22" s="5">
        <f ca="1" t="shared" si="5"/>
        <v>3.434123711638728</v>
      </c>
      <c r="I22" s="5">
        <f ca="1" t="shared" si="5"/>
        <v>1.331539199488665</v>
      </c>
      <c r="J22" s="5">
        <f ca="1" t="shared" si="5"/>
        <v>8.556890536814947</v>
      </c>
      <c r="K22" s="5">
        <f ca="1" t="shared" si="5"/>
        <v>3.1406082922978618</v>
      </c>
      <c r="L22" s="5">
        <f ca="1" t="shared" si="5"/>
        <v>2.7072379361129784</v>
      </c>
      <c r="M22" s="5">
        <f ca="1" t="shared" si="5"/>
        <v>2.3965231765163253</v>
      </c>
      <c r="N22" s="11">
        <f ca="1" t="shared" si="6"/>
        <v>4.205981416695215</v>
      </c>
      <c r="O22" s="11">
        <f ca="1" t="shared" si="6"/>
        <v>3.8604912619993303</v>
      </c>
      <c r="P22" s="11">
        <f ca="1" t="shared" si="6"/>
        <v>5.805805084970181</v>
      </c>
      <c r="Q22" s="11">
        <f ca="1" t="shared" si="6"/>
        <v>1.9203154097200703</v>
      </c>
      <c r="R22" s="11">
        <f ca="1" t="shared" si="6"/>
        <v>4.98994165968198</v>
      </c>
      <c r="S22" s="11">
        <f ca="1" t="shared" si="6"/>
        <v>8.59462640488389</v>
      </c>
      <c r="T22" s="11">
        <f ca="1" t="shared" si="6"/>
        <v>9.005850005169664</v>
      </c>
      <c r="U22" s="11">
        <f ca="1" t="shared" si="6"/>
        <v>9.492775927051946</v>
      </c>
    </row>
    <row r="23" spans="1:21" ht="12.75">
      <c r="A23" t="s">
        <v>28</v>
      </c>
      <c r="B23" s="15">
        <f ca="1" t="shared" si="3"/>
        <v>0.4808018874448883</v>
      </c>
      <c r="C23" s="14">
        <f ca="1" t="shared" si="4"/>
        <v>6.280485438427775</v>
      </c>
      <c r="D23" s="14">
        <f ca="1" t="shared" si="4"/>
        <v>2.5248256899881283</v>
      </c>
      <c r="E23" s="14">
        <f ca="1" t="shared" si="4"/>
        <v>0.9342824708341158</v>
      </c>
      <c r="F23" s="14">
        <f ca="1" t="shared" si="4"/>
        <v>5.2183311895873015</v>
      </c>
      <c r="G23" s="14">
        <f ca="1" t="shared" si="4"/>
        <v>7.079202001574059</v>
      </c>
      <c r="H23" s="5">
        <f ca="1" t="shared" si="5"/>
        <v>7.662675659298044</v>
      </c>
      <c r="I23" s="5">
        <f ca="1" t="shared" si="5"/>
        <v>1.5605681682942896</v>
      </c>
      <c r="J23" s="5">
        <f ca="1" t="shared" si="5"/>
        <v>3.009389070855395</v>
      </c>
      <c r="K23" s="5">
        <f ca="1" t="shared" si="5"/>
        <v>9.182347499097459</v>
      </c>
      <c r="L23" s="5">
        <f ca="1" t="shared" si="5"/>
        <v>7.655805085382328</v>
      </c>
      <c r="M23" s="5">
        <f ca="1" t="shared" si="5"/>
        <v>3.183637963963575</v>
      </c>
      <c r="N23" s="11">
        <f ca="1" t="shared" si="6"/>
        <v>0.45105377278000347</v>
      </c>
      <c r="O23" s="11">
        <f ca="1" t="shared" si="6"/>
        <v>7.261442084464386</v>
      </c>
      <c r="P23" s="11">
        <f ca="1" t="shared" si="6"/>
        <v>9.850283964657578</v>
      </c>
      <c r="Q23" s="11">
        <f ca="1" t="shared" si="6"/>
        <v>6.786170237518174</v>
      </c>
      <c r="R23" s="11">
        <f ca="1" t="shared" si="6"/>
        <v>9.07131942551426</v>
      </c>
      <c r="S23" s="11">
        <f ca="1" t="shared" si="6"/>
        <v>7.063587196803249</v>
      </c>
      <c r="T23" s="11">
        <f ca="1" t="shared" si="6"/>
        <v>7.952557380009059</v>
      </c>
      <c r="U23" s="11">
        <f ca="1" t="shared" si="6"/>
        <v>4.17986285744206</v>
      </c>
    </row>
    <row r="24" spans="1:21" ht="12.75">
      <c r="A24" t="s">
        <v>29</v>
      </c>
      <c r="B24" s="15">
        <f ca="1" t="shared" si="3"/>
        <v>8.038977293639551</v>
      </c>
      <c r="C24" s="14">
        <f ca="1" t="shared" si="4"/>
        <v>3.452189877749179</v>
      </c>
      <c r="D24" s="14">
        <f ca="1" t="shared" si="4"/>
        <v>7.050930418245844</v>
      </c>
      <c r="E24" s="14">
        <f ca="1" t="shared" si="4"/>
        <v>4.568142703176434</v>
      </c>
      <c r="F24" s="14">
        <f ca="1" t="shared" si="4"/>
        <v>4.361242973818276</v>
      </c>
      <c r="G24" s="14">
        <f ca="1" t="shared" si="4"/>
        <v>9.376370741692838</v>
      </c>
      <c r="H24" s="5">
        <f ca="1" t="shared" si="5"/>
        <v>6.190834699189043</v>
      </c>
      <c r="I24" s="5">
        <f ca="1" t="shared" si="5"/>
        <v>5.166029216002618</v>
      </c>
      <c r="J24" s="5">
        <f ca="1" t="shared" si="5"/>
        <v>3.4532345697132794</v>
      </c>
      <c r="K24" s="5">
        <f ca="1" t="shared" si="5"/>
        <v>1.807925920954685</v>
      </c>
      <c r="L24" s="5">
        <f ca="1" t="shared" si="5"/>
        <v>3.130137834599618</v>
      </c>
      <c r="M24" s="5">
        <f ca="1" t="shared" si="5"/>
        <v>9.030502409692227</v>
      </c>
      <c r="N24" s="11">
        <f ca="1" t="shared" si="6"/>
        <v>7.918306303843803</v>
      </c>
      <c r="O24" s="11">
        <f ca="1" t="shared" si="6"/>
        <v>1.2527434950367322</v>
      </c>
      <c r="P24" s="11">
        <f ca="1" t="shared" si="6"/>
        <v>0.047610959391477525</v>
      </c>
      <c r="Q24" s="11">
        <f ca="1" t="shared" si="6"/>
        <v>8.17842192281936</v>
      </c>
      <c r="R24" s="11">
        <f ca="1" t="shared" si="6"/>
        <v>5.68105253245947</v>
      </c>
      <c r="S24" s="11">
        <f ca="1" t="shared" si="6"/>
        <v>0.9286202870231341</v>
      </c>
      <c r="T24" s="11">
        <f ca="1" t="shared" si="6"/>
        <v>4.980613255533797</v>
      </c>
      <c r="U24" s="11">
        <f ca="1" t="shared" si="6"/>
        <v>2.891669868435507</v>
      </c>
    </row>
    <row r="25" spans="1:21" ht="12.75">
      <c r="A25" t="s">
        <v>30</v>
      </c>
      <c r="B25" s="15">
        <f ca="1" t="shared" si="3"/>
        <v>1.550076406256764</v>
      </c>
      <c r="C25" s="14">
        <f ca="1" t="shared" si="4"/>
        <v>8.358923927660165</v>
      </c>
      <c r="D25" s="14">
        <f ca="1" t="shared" si="4"/>
        <v>9.338240964020459</v>
      </c>
      <c r="E25" s="14">
        <f ca="1" t="shared" si="4"/>
        <v>9.922668810511986</v>
      </c>
      <c r="F25" s="14">
        <f ca="1" t="shared" si="4"/>
        <v>4.418203592029957</v>
      </c>
      <c r="G25" s="14">
        <f ca="1" t="shared" si="4"/>
        <v>7.24235397202693</v>
      </c>
      <c r="H25" s="5">
        <f ca="1" t="shared" si="5"/>
        <v>7.295658889061851</v>
      </c>
      <c r="I25" s="5">
        <f ca="1" t="shared" si="5"/>
        <v>5.208195786888135</v>
      </c>
      <c r="J25" s="5">
        <f ca="1" t="shared" si="5"/>
        <v>5.270686475494852</v>
      </c>
      <c r="K25" s="5">
        <f ca="1" t="shared" si="5"/>
        <v>5.321476365390385</v>
      </c>
      <c r="L25" s="5">
        <f ca="1" t="shared" si="5"/>
        <v>9.848649406661764</v>
      </c>
      <c r="M25" s="5">
        <f ca="1" t="shared" si="5"/>
        <v>5.963200035706677</v>
      </c>
      <c r="N25" s="11">
        <f ca="1" t="shared" si="6"/>
        <v>5.623421584439729</v>
      </c>
      <c r="O25" s="11">
        <f ca="1" t="shared" si="6"/>
        <v>8.094872691232124</v>
      </c>
      <c r="P25" s="11">
        <f ca="1" t="shared" si="6"/>
        <v>4.832016799594776</v>
      </c>
      <c r="Q25" s="11">
        <f ca="1" t="shared" si="6"/>
        <v>3.588514755005807</v>
      </c>
      <c r="R25" s="11">
        <f ca="1" t="shared" si="6"/>
        <v>3.8046865096093274</v>
      </c>
      <c r="S25" s="11">
        <f ca="1" t="shared" si="6"/>
        <v>7.8321292465813475</v>
      </c>
      <c r="T25" s="11">
        <f ca="1" t="shared" si="6"/>
        <v>4.08264386878141</v>
      </c>
      <c r="U25" s="11">
        <f ca="1" t="shared" si="6"/>
        <v>0.62283097059467</v>
      </c>
    </row>
    <row r="26" spans="1:21" ht="12.75">
      <c r="A26" t="s">
        <v>31</v>
      </c>
      <c r="B26" s="15">
        <f ca="1" t="shared" si="3"/>
        <v>3.8252553454051696</v>
      </c>
      <c r="C26" s="14">
        <f ca="1" t="shared" si="4"/>
        <v>4.827623763127839</v>
      </c>
      <c r="D26" s="14">
        <f ca="1" t="shared" si="4"/>
        <v>5.690971433585581</v>
      </c>
      <c r="E26" s="14">
        <f ca="1" t="shared" si="4"/>
        <v>8.71505804021134</v>
      </c>
      <c r="F26" s="14">
        <f ca="1" t="shared" si="4"/>
        <v>5.41148317118231</v>
      </c>
      <c r="G26" s="14">
        <f ca="1" t="shared" si="4"/>
        <v>5.144761222804286</v>
      </c>
      <c r="H26" s="5">
        <f ca="1" t="shared" si="5"/>
        <v>2.8098324003387765</v>
      </c>
      <c r="I26" s="5">
        <f ca="1" t="shared" si="5"/>
        <v>7.958526634134957</v>
      </c>
      <c r="J26" s="5">
        <f ca="1" t="shared" si="5"/>
        <v>8.302260423377792</v>
      </c>
      <c r="K26" s="5">
        <f ca="1" t="shared" si="5"/>
        <v>8.650418824916636</v>
      </c>
      <c r="L26" s="5">
        <f ca="1" t="shared" si="5"/>
        <v>7.351624660907272</v>
      </c>
      <c r="M26" s="5">
        <f ca="1" t="shared" si="5"/>
        <v>6.894390372716714</v>
      </c>
      <c r="N26" s="11">
        <f ca="1" t="shared" si="6"/>
        <v>5.831017585122506</v>
      </c>
      <c r="O26" s="11">
        <f ca="1" t="shared" si="6"/>
        <v>3.0758207878996213</v>
      </c>
      <c r="P26" s="11">
        <f ca="1" t="shared" si="6"/>
        <v>1.0865782533077262</v>
      </c>
      <c r="Q26" s="11">
        <f ca="1" t="shared" si="6"/>
        <v>1.345329186625266</v>
      </c>
      <c r="R26" s="11">
        <f ca="1" t="shared" si="6"/>
        <v>2.9373478784060425</v>
      </c>
      <c r="S26" s="11">
        <f ca="1" t="shared" si="6"/>
        <v>3.162705174354097</v>
      </c>
      <c r="T26" s="11">
        <f ca="1" t="shared" si="6"/>
        <v>2.8553536838175875</v>
      </c>
      <c r="U26" s="11">
        <f ca="1" t="shared" si="6"/>
        <v>6.113665900949368</v>
      </c>
    </row>
    <row r="27" spans="1:21" ht="12.75">
      <c r="A27" t="s">
        <v>32</v>
      </c>
      <c r="B27" s="15">
        <f ca="1" t="shared" si="3"/>
        <v>0.6816213432658014</v>
      </c>
      <c r="C27" s="14">
        <f ca="1" t="shared" si="4"/>
        <v>5.775926077758742</v>
      </c>
      <c r="D27" s="14">
        <f ca="1" t="shared" si="4"/>
        <v>2.8461731552954395</v>
      </c>
      <c r="E27" s="14">
        <f ca="1" t="shared" si="4"/>
        <v>1.5931260235999845</v>
      </c>
      <c r="F27" s="14">
        <f ca="1" t="shared" si="4"/>
        <v>4.732354406235544</v>
      </c>
      <c r="G27" s="14">
        <f ca="1" t="shared" si="4"/>
        <v>6.8808876801371</v>
      </c>
      <c r="H27" s="5">
        <f ca="1" t="shared" si="5"/>
        <v>5.467686191040617</v>
      </c>
      <c r="I27" s="5">
        <f ca="1" t="shared" si="5"/>
        <v>4.020923519238462</v>
      </c>
      <c r="J27" s="5">
        <f ca="1" t="shared" si="5"/>
        <v>5.74557650593813</v>
      </c>
      <c r="K27" s="5">
        <f ca="1" t="shared" si="5"/>
        <v>5.1729777325670145</v>
      </c>
      <c r="L27" s="5">
        <f ca="1" t="shared" si="5"/>
        <v>8.087257725519702</v>
      </c>
      <c r="M27" s="5">
        <f ca="1" t="shared" si="5"/>
        <v>8.985988364575102</v>
      </c>
      <c r="N27" s="11">
        <f ca="1" t="shared" si="6"/>
        <v>2.0968180321549834</v>
      </c>
      <c r="O27" s="11">
        <f ca="1" t="shared" si="6"/>
        <v>8.750649335099057</v>
      </c>
      <c r="P27" s="11">
        <f ca="1" t="shared" si="6"/>
        <v>2.568151162783048</v>
      </c>
      <c r="Q27" s="11">
        <f ca="1" t="shared" si="6"/>
        <v>1.9395108274037476</v>
      </c>
      <c r="R27" s="11">
        <f ca="1" t="shared" si="6"/>
        <v>4.373455487149727</v>
      </c>
      <c r="S27" s="11">
        <f ca="1" t="shared" si="6"/>
        <v>3.6819437641790476</v>
      </c>
      <c r="T27" s="11">
        <f ca="1" t="shared" si="6"/>
        <v>8.94948547149812</v>
      </c>
      <c r="U27" s="11">
        <f ca="1" t="shared" si="6"/>
        <v>4.272769437429391</v>
      </c>
    </row>
    <row r="28" spans="1:21" ht="12.75">
      <c r="A28" t="s">
        <v>33</v>
      </c>
      <c r="B28" s="15">
        <f ca="1" t="shared" si="3"/>
        <v>6.209531385281046</v>
      </c>
      <c r="C28" s="14">
        <f ca="1" t="shared" si="4"/>
        <v>1.16406660607826</v>
      </c>
      <c r="D28" s="14">
        <f ca="1" t="shared" si="4"/>
        <v>7.3780529513755955</v>
      </c>
      <c r="E28" s="14">
        <f ca="1" t="shared" si="4"/>
        <v>3.7674619447682556</v>
      </c>
      <c r="F28" s="14">
        <f ca="1" t="shared" si="4"/>
        <v>1.973174600377512</v>
      </c>
      <c r="G28" s="14">
        <f ca="1" t="shared" si="4"/>
        <v>3.570097637065519</v>
      </c>
      <c r="H28" s="5">
        <f ca="1" t="shared" si="5"/>
        <v>0.5931274683314491</v>
      </c>
      <c r="I28" s="5">
        <f ca="1" t="shared" si="5"/>
        <v>9.320967547005097</v>
      </c>
      <c r="J28" s="5">
        <f ca="1" t="shared" si="5"/>
        <v>7.516787343970215</v>
      </c>
      <c r="K28" s="5">
        <f ca="1" t="shared" si="5"/>
        <v>1.4406870812769323</v>
      </c>
      <c r="L28" s="5">
        <f ca="1" t="shared" si="5"/>
        <v>6.652904301942093</v>
      </c>
      <c r="M28" s="5">
        <f ca="1" t="shared" si="5"/>
        <v>8.563244896004676</v>
      </c>
      <c r="N28" s="11">
        <f ca="1" t="shared" si="6"/>
        <v>3.8695553989073472</v>
      </c>
      <c r="O28" s="11">
        <f ca="1" t="shared" si="6"/>
        <v>1.952321112457247</v>
      </c>
      <c r="P28" s="11">
        <f ca="1" t="shared" si="6"/>
        <v>4.560673025180737</v>
      </c>
      <c r="Q28" s="11">
        <f ca="1" t="shared" si="6"/>
        <v>9.977653915084911</v>
      </c>
      <c r="R28" s="11">
        <f ca="1" t="shared" si="6"/>
        <v>7.050301207439462</v>
      </c>
      <c r="S28" s="11">
        <f ca="1" t="shared" si="6"/>
        <v>9.958331002155889</v>
      </c>
      <c r="T28" s="11">
        <f ca="1" t="shared" si="6"/>
        <v>8.418747257957229</v>
      </c>
      <c r="U28" s="11">
        <f ca="1" t="shared" si="6"/>
        <v>5.491440836030499</v>
      </c>
    </row>
    <row r="29" spans="1:21" ht="12.75">
      <c r="A29" t="s">
        <v>34</v>
      </c>
      <c r="B29" s="15">
        <f ca="1" t="shared" si="3"/>
        <v>9.578809228835201</v>
      </c>
      <c r="C29" s="14">
        <f ca="1" t="shared" si="4"/>
        <v>7.97027810349896</v>
      </c>
      <c r="D29" s="14">
        <f ca="1" t="shared" si="4"/>
        <v>9.795229583963982</v>
      </c>
      <c r="E29" s="14">
        <f ca="1" t="shared" si="4"/>
        <v>0.9125510144215077</v>
      </c>
      <c r="F29" s="14">
        <f ca="1" t="shared" si="4"/>
        <v>5.597410033216949</v>
      </c>
      <c r="G29" s="14">
        <f ca="1">RAND()*10</f>
        <v>6.063297173850684</v>
      </c>
      <c r="H29" s="5">
        <f ca="1" t="shared" si="5"/>
        <v>3.006437536732627</v>
      </c>
      <c r="I29" s="5">
        <f ca="1" t="shared" si="5"/>
        <v>3.7626881811320434</v>
      </c>
      <c r="J29" s="5">
        <f ca="1" t="shared" si="5"/>
        <v>3.370592859024746</v>
      </c>
      <c r="K29" s="5">
        <f ca="1" t="shared" si="5"/>
        <v>1.363773382669109</v>
      </c>
      <c r="L29" s="5">
        <f ca="1" t="shared" si="5"/>
        <v>3.231659108131617</v>
      </c>
      <c r="M29" s="5">
        <f ca="1" t="shared" si="5"/>
        <v>3.225023454850373</v>
      </c>
      <c r="N29" s="11">
        <f ca="1" t="shared" si="6"/>
        <v>5.36678662996666</v>
      </c>
      <c r="O29" s="11">
        <f ca="1" t="shared" si="6"/>
        <v>9.791924488890862</v>
      </c>
      <c r="P29" s="11">
        <f ca="1" t="shared" si="6"/>
        <v>6.252244951813701</v>
      </c>
      <c r="Q29" s="11">
        <f ca="1" t="shared" si="6"/>
        <v>5.499571444508131</v>
      </c>
      <c r="R29" s="11">
        <f ca="1" t="shared" si="6"/>
        <v>4.343165976437691</v>
      </c>
      <c r="S29" s="11">
        <f ca="1" t="shared" si="6"/>
        <v>8.617924987523732</v>
      </c>
      <c r="T29" s="11">
        <f ca="1" t="shared" si="6"/>
        <v>6.724389405789532</v>
      </c>
      <c r="U29" s="11">
        <f ca="1" t="shared" si="6"/>
        <v>7.248487372791308</v>
      </c>
    </row>
    <row r="30" spans="1:21" ht="12.75">
      <c r="A30" t="s">
        <v>35</v>
      </c>
      <c r="B30" s="15">
        <f ca="1" t="shared" si="3"/>
        <v>2.872006131662479</v>
      </c>
      <c r="C30" s="14">
        <f ca="1" t="shared" si="4"/>
        <v>3.4621464652136535</v>
      </c>
      <c r="D30" s="14">
        <f ca="1" t="shared" si="4"/>
        <v>5.175234221103726</v>
      </c>
      <c r="E30" s="14">
        <f ca="1" t="shared" si="4"/>
        <v>0.5206257718446139</v>
      </c>
      <c r="F30" s="14">
        <f ca="1" t="shared" si="4"/>
        <v>7.915689211543038</v>
      </c>
      <c r="G30" s="14">
        <f ca="1" t="shared" si="4"/>
        <v>4.2324013728556675</v>
      </c>
      <c r="H30" s="5">
        <f ca="1" t="shared" si="5"/>
        <v>4.543162194043782</v>
      </c>
      <c r="I30" s="5">
        <f ca="1" t="shared" si="5"/>
        <v>1.5400462078531785</v>
      </c>
      <c r="J30" s="5">
        <f ca="1" t="shared" si="5"/>
        <v>8.234230090501702</v>
      </c>
      <c r="K30" s="5">
        <f ca="1" t="shared" si="5"/>
        <v>4.741858734375715</v>
      </c>
      <c r="L30" s="5">
        <f ca="1" t="shared" si="5"/>
        <v>4.427668851065603</v>
      </c>
      <c r="M30" s="5">
        <f ca="1" t="shared" si="5"/>
        <v>6.483562829236726</v>
      </c>
      <c r="N30" s="11">
        <f ca="1" t="shared" si="6"/>
        <v>0.5605623668008208</v>
      </c>
      <c r="O30" s="11">
        <f ca="1" t="shared" si="6"/>
        <v>7.022122203354595</v>
      </c>
      <c r="P30" s="11">
        <f ca="1" t="shared" si="6"/>
        <v>4.851732118085774</v>
      </c>
      <c r="Q30" s="11">
        <f ca="1" t="shared" si="6"/>
        <v>8.852286152026503</v>
      </c>
      <c r="R30" s="11">
        <f ca="1" t="shared" si="6"/>
        <v>0.20657379234400253</v>
      </c>
      <c r="S30" s="11">
        <f ca="1" t="shared" si="6"/>
        <v>9.96667425352854</v>
      </c>
      <c r="T30" s="11">
        <f ca="1" t="shared" si="6"/>
        <v>9.527866971384027</v>
      </c>
      <c r="U30" s="11">
        <f ca="1" t="shared" si="6"/>
        <v>6.714361567768012</v>
      </c>
    </row>
    <row r="31" spans="1:21" ht="12.75">
      <c r="A31" t="s">
        <v>36</v>
      </c>
      <c r="B31" s="15">
        <f ca="1" t="shared" si="3"/>
        <v>6.430776800762006</v>
      </c>
      <c r="C31" s="14">
        <f ca="1" t="shared" si="4"/>
        <v>1.2049361402804548</v>
      </c>
      <c r="D31" s="14">
        <f ca="1" t="shared" si="4"/>
        <v>5.275254585144198</v>
      </c>
      <c r="E31" s="14">
        <f ca="1" t="shared" si="4"/>
        <v>4.9724826128910316</v>
      </c>
      <c r="F31" s="14">
        <f ca="1" t="shared" si="4"/>
        <v>7.28284833734234</v>
      </c>
      <c r="G31" s="14">
        <f ca="1" t="shared" si="4"/>
        <v>4.855695414074974</v>
      </c>
      <c r="H31" s="5">
        <f aca="true" ca="1" t="shared" si="7" ref="H31:K32">RAND()</f>
        <v>0.2601756683043517</v>
      </c>
      <c r="I31" s="5">
        <f ca="1" t="shared" si="7"/>
        <v>0.6077624042990877</v>
      </c>
      <c r="J31" s="5">
        <f ca="1" t="shared" si="7"/>
        <v>0.49284301160420974</v>
      </c>
      <c r="K31" s="5">
        <f ca="1" t="shared" si="7"/>
        <v>0.9124341096157267</v>
      </c>
      <c r="L31" s="5">
        <f ca="1">RAND()*10</f>
        <v>1.3396833895247284</v>
      </c>
      <c r="M31" s="5">
        <f ca="1">RAND()*10</f>
        <v>2.0976895202284163</v>
      </c>
      <c r="N31" s="11">
        <f ca="1" t="shared" si="6"/>
        <v>4.854471168826144</v>
      </c>
      <c r="O31" s="11">
        <f ca="1" t="shared" si="6"/>
        <v>4.446378978447303</v>
      </c>
      <c r="P31" s="11">
        <f ca="1" t="shared" si="6"/>
        <v>5.7888587468277315</v>
      </c>
      <c r="Q31" s="11">
        <f ca="1" t="shared" si="6"/>
        <v>5.9025888696008355</v>
      </c>
      <c r="R31" s="11">
        <f ca="1" t="shared" si="6"/>
        <v>3.415583374671014</v>
      </c>
      <c r="S31" s="11">
        <f ca="1" t="shared" si="6"/>
        <v>9.4534164168412</v>
      </c>
      <c r="T31" s="11">
        <f ca="1" t="shared" si="6"/>
        <v>1.2301290912073348</v>
      </c>
      <c r="U31" s="11">
        <f ca="1" t="shared" si="6"/>
        <v>0.4550531468295471</v>
      </c>
    </row>
    <row r="32" spans="1:21" ht="12.75">
      <c r="A32" t="s">
        <v>55</v>
      </c>
      <c r="B32" s="15">
        <f ca="1" t="shared" si="3"/>
        <v>8.852764154520314</v>
      </c>
      <c r="C32" s="14">
        <f ca="1" t="shared" si="4"/>
        <v>2.3250670765908454</v>
      </c>
      <c r="D32" s="14">
        <f ca="1" t="shared" si="4"/>
        <v>1.4476881372629258</v>
      </c>
      <c r="E32" s="14">
        <f ca="1" t="shared" si="4"/>
        <v>4.428862859295622</v>
      </c>
      <c r="F32" s="14">
        <f ca="1" t="shared" si="4"/>
        <v>3.3143329953226552</v>
      </c>
      <c r="G32" s="14">
        <f ca="1" t="shared" si="4"/>
        <v>3.346985603752446</v>
      </c>
      <c r="H32" s="5">
        <f ca="1" t="shared" si="7"/>
        <v>0.21607018616562979</v>
      </c>
      <c r="I32" s="5">
        <f ca="1" t="shared" si="7"/>
        <v>0.6815755783509392</v>
      </c>
      <c r="J32" s="5">
        <f ca="1" t="shared" si="7"/>
        <v>0.15399034720318938</v>
      </c>
      <c r="K32" s="5">
        <f ca="1" t="shared" si="7"/>
        <v>0.4232825286925861</v>
      </c>
      <c r="L32" s="5">
        <f ca="1">RAND()*10</f>
        <v>0.3156086336932207</v>
      </c>
      <c r="M32" s="5">
        <f ca="1">RAND()*10</f>
        <v>4.385184844378314</v>
      </c>
      <c r="N32" s="11">
        <f ca="1" t="shared" si="6"/>
        <v>2.467890469207825</v>
      </c>
      <c r="O32" s="11">
        <f ca="1" t="shared" si="6"/>
        <v>2.42890394168386</v>
      </c>
      <c r="P32" s="11">
        <f ca="1" t="shared" si="6"/>
        <v>9.635869012128211</v>
      </c>
      <c r="Q32" s="11">
        <f ca="1" t="shared" si="6"/>
        <v>9.397407414062373</v>
      </c>
      <c r="R32" s="11">
        <f ca="1" t="shared" si="6"/>
        <v>8.648019420143982</v>
      </c>
      <c r="S32" s="11">
        <f ca="1" t="shared" si="6"/>
        <v>4.435447389489546</v>
      </c>
      <c r="T32" s="11">
        <f ca="1" t="shared" si="6"/>
        <v>8.63885211542681</v>
      </c>
      <c r="U32" s="11">
        <f ca="1" t="shared" si="6"/>
        <v>4.3277793151437915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3"/>
  <sheetViews>
    <sheetView tabSelected="1" zoomScalePageLayoutView="0" workbookViewId="0" topLeftCell="A4">
      <selection activeCell="U15" sqref="U15"/>
    </sheetView>
  </sheetViews>
  <sheetFormatPr defaultColWidth="6.7109375" defaultRowHeight="12.75"/>
  <cols>
    <col min="1" max="1" width="11.57421875" style="1" customWidth="1"/>
    <col min="2" max="3" width="6.8515625" style="1" customWidth="1"/>
    <col min="4" max="4" width="6.140625" style="1" customWidth="1"/>
    <col min="5" max="5" width="7.421875" style="1" customWidth="1"/>
    <col min="6" max="6" width="6.8515625" style="1" customWidth="1"/>
    <col min="7" max="7" width="6.00390625" style="1" customWidth="1"/>
    <col min="8" max="8" width="7.140625" style="1" customWidth="1"/>
    <col min="9" max="10" width="6.421875" style="1" customWidth="1"/>
    <col min="11" max="11" width="6.28125" style="1" customWidth="1"/>
    <col min="12" max="13" width="6.421875" style="1" customWidth="1"/>
    <col min="14" max="14" width="5.421875" style="1" customWidth="1"/>
    <col min="15" max="15" width="6.28125" style="1" customWidth="1"/>
    <col min="16" max="17" width="5.7109375" style="1" customWidth="1"/>
    <col min="18" max="18" width="5.28125" style="1" customWidth="1"/>
    <col min="19" max="20" width="6.00390625" style="1" customWidth="1"/>
    <col min="21" max="21" width="6.57421875" style="1" customWidth="1"/>
  </cols>
  <sheetData>
    <row r="1" spans="1:21" ht="12.75">
      <c r="A1" s="18" t="s">
        <v>56</v>
      </c>
      <c r="B1" s="15" t="s">
        <v>39</v>
      </c>
      <c r="C1" s="14" t="s">
        <v>0</v>
      </c>
      <c r="D1" s="14" t="s">
        <v>1</v>
      </c>
      <c r="E1" s="14" t="s">
        <v>2</v>
      </c>
      <c r="F1" s="14" t="s">
        <v>3</v>
      </c>
      <c r="G1" s="14" t="s">
        <v>4</v>
      </c>
      <c r="H1" s="16" t="s">
        <v>47</v>
      </c>
      <c r="I1" s="16" t="s">
        <v>48</v>
      </c>
      <c r="J1" s="16" t="s">
        <v>49</v>
      </c>
      <c r="K1" s="16" t="s">
        <v>50</v>
      </c>
      <c r="L1" s="16" t="s">
        <v>51</v>
      </c>
      <c r="M1" s="16" t="s">
        <v>52</v>
      </c>
      <c r="N1" s="17" t="s">
        <v>38</v>
      </c>
      <c r="O1" s="17" t="s">
        <v>5</v>
      </c>
      <c r="P1" s="17" t="s">
        <v>43</v>
      </c>
      <c r="Q1" s="17" t="s">
        <v>42</v>
      </c>
      <c r="R1" s="17" t="s">
        <v>6</v>
      </c>
      <c r="S1" s="17" t="s">
        <v>7</v>
      </c>
      <c r="T1" s="17" t="s">
        <v>41</v>
      </c>
      <c r="U1" s="17" t="s">
        <v>40</v>
      </c>
    </row>
    <row r="2" spans="1:2" ht="12.75">
      <c r="A2" s="15" t="s">
        <v>39</v>
      </c>
      <c r="B2" s="15" t="s">
        <v>39</v>
      </c>
    </row>
    <row r="3" spans="1:3" ht="12.75">
      <c r="A3" s="14" t="s">
        <v>0</v>
      </c>
      <c r="B3" s="1">
        <f>CORREL(Data!B3:B32,Data!C$3:C$32)</f>
        <v>-0.09256785256291004</v>
      </c>
      <c r="C3" s="14" t="s">
        <v>0</v>
      </c>
    </row>
    <row r="4" spans="1:4" ht="12.75">
      <c r="A4" s="14" t="s">
        <v>1</v>
      </c>
      <c r="B4" s="1">
        <f>CORREL(Data!B$3:B$32,Data!D$3:D$32)</f>
        <v>0.1400553397201677</v>
      </c>
      <c r="C4" s="1">
        <f>CORREL(Data!C4:C33,Data!D$3:D$32)</f>
        <v>0.022953765026049715</v>
      </c>
      <c r="D4" s="14" t="s">
        <v>1</v>
      </c>
    </row>
    <row r="5" spans="1:5" ht="12.75">
      <c r="A5" s="14" t="s">
        <v>2</v>
      </c>
      <c r="B5" s="1">
        <f>CORREL(Data!B$3:B$32,Data!E$3:E$32)</f>
        <v>0.02586389963474868</v>
      </c>
      <c r="C5" s="1">
        <f>CORREL(Data!C$3:C$32,Data!E$3:E$32)</f>
        <v>0.28335423787260544</v>
      </c>
      <c r="D5" s="1">
        <f>CORREL(Data!D5:D34,Data!E$3:E$32)</f>
        <v>-0.16001145044544224</v>
      </c>
      <c r="E5" s="14" t="s">
        <v>2</v>
      </c>
    </row>
    <row r="6" spans="1:6" ht="12.75">
      <c r="A6" s="14" t="s">
        <v>3</v>
      </c>
      <c r="B6" s="1">
        <f>CORREL(Data!B$3:B$32,Data!F$3:F$32)</f>
        <v>0.22416615799082873</v>
      </c>
      <c r="C6" s="1">
        <f>CORREL(Data!C$3:C$32,Data!F$3:F$32)</f>
        <v>-0.1117915476562552</v>
      </c>
      <c r="D6" s="1">
        <f>CORREL(Data!D$3:D$32,Data!F$3:F$32)</f>
        <v>-0.10602477897323874</v>
      </c>
      <c r="E6" s="1">
        <f>CORREL(Data!E6:E35,Data!F$3:F$32)</f>
        <v>0.24473026736596287</v>
      </c>
      <c r="F6" s="14" t="s">
        <v>3</v>
      </c>
    </row>
    <row r="7" spans="1:7" ht="12.75">
      <c r="A7" s="14" t="s">
        <v>4</v>
      </c>
      <c r="B7" s="1">
        <f>CORREL(Data!B$3:B$32,Data!G$3:G$32)</f>
        <v>0.21051103994346979</v>
      </c>
      <c r="C7" s="1">
        <f>CORREL(Data!C$3:C$32,Data!G$3:G$32)</f>
        <v>0.08561643611995454</v>
      </c>
      <c r="D7" s="1">
        <f>CORREL(Data!D$3:D$32,Data!G$3:G$32)</f>
        <v>0.1445302753506366</v>
      </c>
      <c r="E7" s="1">
        <f>CORREL(Data!E$3:E$32,Data!G$3:G$32)</f>
        <v>0.15665231404590535</v>
      </c>
      <c r="F7" s="1">
        <f>CORREL(Data!F7:F36,Data!G$3:G$32)</f>
        <v>0.13782963080136149</v>
      </c>
      <c r="G7" s="14" t="s">
        <v>4</v>
      </c>
    </row>
    <row r="8" spans="1:8" ht="12.75">
      <c r="A8" s="16" t="s">
        <v>47</v>
      </c>
      <c r="B8" s="1">
        <f>CORREL(Data!B$3:B$32,Data!H$3:H$32)</f>
        <v>-0.2461907039225793</v>
      </c>
      <c r="C8" s="1">
        <f>CORREL(Data!C$3:C$32,Data!H$3:H$32)</f>
        <v>0.27319681577820737</v>
      </c>
      <c r="D8" s="1">
        <f>CORREL(Data!D$3:D$32,Data!H$3:H$32)</f>
        <v>-0.14980624332459302</v>
      </c>
      <c r="E8" s="1">
        <f>CORREL(Data!E$3:E$32,Data!H$3:H$32)</f>
        <v>-0.033822160814746226</v>
      </c>
      <c r="F8" s="1">
        <f>CORREL(Data!F$3:F$32,Data!H$3:H$32)</f>
        <v>0.09647664409032634</v>
      </c>
      <c r="G8" s="1">
        <f>CORREL(Data!G8:G37,Data!H$3:H$32)</f>
        <v>-0.030625924296856528</v>
      </c>
      <c r="H8" s="16" t="s">
        <v>47</v>
      </c>
    </row>
    <row r="9" spans="1:9" ht="12.75">
      <c r="A9" s="16" t="s">
        <v>48</v>
      </c>
      <c r="B9" s="1">
        <f>CORREL(Data!B$3:B$32,Data!I$3:I$32)</f>
        <v>0.16528356829004134</v>
      </c>
      <c r="C9" s="1">
        <f>CORREL(Data!C$3:C$32,Data!I$3:I$32)</f>
        <v>0.15103316426523986</v>
      </c>
      <c r="D9" s="1">
        <f>CORREL(Data!D$3:D$32,Data!I$3:I$32)</f>
        <v>0.001033518076155645</v>
      </c>
      <c r="E9" s="1">
        <f>CORREL(Data!E$3:E$32,Data!I$3:I$32)</f>
        <v>0.05954900243386663</v>
      </c>
      <c r="F9" s="1">
        <f>CORREL(Data!F$3:F$32,Data!I$3:I$32)</f>
        <v>-0.01784626082778067</v>
      </c>
      <c r="G9" s="1">
        <f>CORREL(Data!G$3:G$32,Data!I$3:I$32)</f>
        <v>0.128363516741957</v>
      </c>
      <c r="H9" s="1">
        <f>CORREL(Data!H9:H38,Data!I$3:I$32)</f>
        <v>0.4303112175773346</v>
      </c>
      <c r="I9" s="16" t="s">
        <v>48</v>
      </c>
    </row>
    <row r="10" spans="1:10" ht="12.75">
      <c r="A10" s="16" t="s">
        <v>49</v>
      </c>
      <c r="B10" s="1">
        <f>CORREL(Data!B$3:B$32,Data!J$3:J$32)</f>
        <v>-0.2620526729192092</v>
      </c>
      <c r="C10" s="1">
        <f>CORREL(Data!C$3:C$32,Data!J$3:J$32)</f>
        <v>0.017380569020723446</v>
      </c>
      <c r="D10" s="1">
        <f>CORREL(Data!D$3:D$32,Data!J$3:J$32)</f>
        <v>0.2884748558871008</v>
      </c>
      <c r="E10" s="1">
        <f>CORREL(Data!E$3:E$32,Data!J$3:J$32)</f>
        <v>-0.3006085651457259</v>
      </c>
      <c r="F10" s="1">
        <f>CORREL(Data!F$3:F$32,Data!J$3:J$32)</f>
        <v>0.07529159835277797</v>
      </c>
      <c r="G10" s="1">
        <f>CORREL(Data!G$3:G$32,Data!J$3:J$32)</f>
        <v>-0.04313731641951858</v>
      </c>
      <c r="H10" s="1">
        <f>CORREL(Data!H$3:H$32,Data!J$3:J$32)</f>
        <v>0.33718736779694913</v>
      </c>
      <c r="I10" s="1">
        <f>CORREL(Data!I10:I39,Data!J$3:J$32)</f>
        <v>0.5600347980198985</v>
      </c>
      <c r="J10" s="16" t="s">
        <v>49</v>
      </c>
    </row>
    <row r="11" spans="1:11" ht="12.75">
      <c r="A11" s="16" t="s">
        <v>50</v>
      </c>
      <c r="B11" s="1">
        <f>CORREL(Data!B$3:B$32,Data!K$3:K$32)</f>
        <v>-0.5443014640829101</v>
      </c>
      <c r="C11" s="1">
        <f>CORREL(Data!C$3:C$32,Data!K$3:K$32)</f>
        <v>0.1618572265638956</v>
      </c>
      <c r="D11" s="1">
        <f>CORREL(Data!D$3:D$32,Data!K$3:K$32)</f>
        <v>-0.15835208286480137</v>
      </c>
      <c r="E11" s="1">
        <f>CORREL(Data!E$3:E$32,Data!K$3:K$32)</f>
        <v>0.08048499991633175</v>
      </c>
      <c r="F11" s="1">
        <f>CORREL(Data!F$3:F$32,Data!K$3:K$32)</f>
        <v>-0.13186960201325928</v>
      </c>
      <c r="G11" s="1">
        <f>CORREL(Data!G$3:G$32,Data!K$3:K$32)</f>
        <v>0.029730159175397577</v>
      </c>
      <c r="H11" s="1">
        <f>CORREL(Data!H$3:H$32,Data!K$3:K$32)</f>
        <v>0.19572188781116626</v>
      </c>
      <c r="I11" s="1">
        <f>CORREL(Data!I$3:I$32,Data!K$3:K$32)</f>
        <v>0.05283394300804553</v>
      </c>
      <c r="J11" s="1">
        <f>CORREL(Data!J11:J40,Data!K$3:K$32)</f>
        <v>0.24234359033159347</v>
      </c>
      <c r="K11" s="16" t="s">
        <v>50</v>
      </c>
    </row>
    <row r="12" spans="1:12" ht="12.75">
      <c r="A12" s="16" t="s">
        <v>51</v>
      </c>
      <c r="B12" s="1">
        <f>CORREL(Data!B$3:B$32,Data!L$3:L$32)</f>
        <v>-0.2741259641377893</v>
      </c>
      <c r="C12" s="1">
        <f>CORREL(Data!C$3:C$32,Data!L$3:L$32)</f>
        <v>0.13935488342234964</v>
      </c>
      <c r="D12" s="1">
        <f>CORREL(Data!D$3:D$32,Data!L$3:L$32)</f>
        <v>-0.08335138706936947</v>
      </c>
      <c r="E12" s="1">
        <f>CORREL(Data!E$3:E$32,Data!L$3:L$32)</f>
        <v>0.05829176839096716</v>
      </c>
      <c r="F12" s="1">
        <f>CORREL(Data!F$3:F$32,Data!L$3:L$32)</f>
        <v>-0.33572265378734967</v>
      </c>
      <c r="G12" s="1">
        <f>CORREL(Data!G$3:G$32,Data!L$3:L$32)</f>
        <v>0.23653053645771463</v>
      </c>
      <c r="H12" s="1">
        <f>CORREL(Data!H$3:H$32,Data!L$3:L$32)</f>
        <v>-0.05285347228963958</v>
      </c>
      <c r="I12" s="1">
        <f>CORREL(Data!I$3:I$32,Data!L$3:L$32)</f>
        <v>0.30968052782941946</v>
      </c>
      <c r="J12" s="1">
        <f>CORREL(Data!J$3:J$32,Data!L$3:L$32)</f>
        <v>-0.09073251476783059</v>
      </c>
      <c r="K12" s="1">
        <f>CORREL(Data!K12:K41,Data!L$3:L$32)</f>
        <v>-0.6130856182864692</v>
      </c>
      <c r="L12" s="16" t="s">
        <v>51</v>
      </c>
    </row>
    <row r="13" spans="1:13" ht="12.75">
      <c r="A13" s="16" t="s">
        <v>52</v>
      </c>
      <c r="B13" s="1">
        <f>CORREL(Data!B$3:B$32,Data!M$3:M$32)</f>
        <v>-0.1230487444957965</v>
      </c>
      <c r="C13" s="1">
        <f>CORREL(Data!C$3:C$32,Data!M$3:M$32)</f>
        <v>-0.10326764164375152</v>
      </c>
      <c r="D13" s="1">
        <f>CORREL(Data!D$3:D$32,Data!M$3:M$32)</f>
        <v>0.2969091439421521</v>
      </c>
      <c r="E13" s="1">
        <f>CORREL(Data!E$3:E$32,Data!M$3:M$32)</f>
        <v>0.08044819949978607</v>
      </c>
      <c r="F13" s="1">
        <f>CORREL(Data!F$3:F$32,Data!M$3:M$32)</f>
        <v>-0.1993800211556533</v>
      </c>
      <c r="G13" s="1">
        <f>CORREL(Data!G$3:G$32,Data!M$3:M$32)</f>
        <v>-0.1604739303719562</v>
      </c>
      <c r="H13" s="1">
        <f>CORREL(Data!H$3:H$32,Data!M$3:M$32)</f>
        <v>-0.08102431714267297</v>
      </c>
      <c r="I13" s="1">
        <f>CORREL(Data!I$3:I$32,Data!M$3:M$32)</f>
        <v>-0.04862227012618872</v>
      </c>
      <c r="J13" s="1">
        <f>CORREL(Data!J$3:J$32,Data!M$3:M$32)</f>
        <v>0.21857700998034316</v>
      </c>
      <c r="K13" s="1">
        <f>CORREL(Data!K$3:K$32,Data!M$3:M$32)</f>
        <v>0.2605368324754552</v>
      </c>
      <c r="L13" s="1">
        <f>CORREL(Data!L13:L42,Data!M$3:M$32)</f>
        <v>0.06399024266285283</v>
      </c>
      <c r="M13" s="16" t="s">
        <v>52</v>
      </c>
    </row>
    <row r="14" spans="1:14" ht="12.75">
      <c r="A14" s="17" t="s">
        <v>38</v>
      </c>
      <c r="B14" s="1">
        <f>CORREL(Data!B$3:B$32,Data!N$3:N$32)</f>
        <v>0.21910267283420473</v>
      </c>
      <c r="C14" s="1">
        <f>CORREL(Data!C$3:C$32,Data!N$3:N$32)</f>
        <v>0.030130357636596616</v>
      </c>
      <c r="D14" s="1">
        <f>CORREL(Data!D$3:D$32,Data!N$3:N$32)</f>
        <v>0.1384944067765655</v>
      </c>
      <c r="E14" s="1">
        <f>CORREL(Data!E$3:E$32,Data!N$3:N$32)</f>
        <v>-0.03327687957032983</v>
      </c>
      <c r="F14" s="1">
        <f>CORREL(Data!F$3:F$32,Data!N$3:N$32)</f>
        <v>-0.22452936520069014</v>
      </c>
      <c r="G14" s="1">
        <f>CORREL(Data!G$3:G$32,Data!N$3:N$32)</f>
        <v>-0.367235175982562</v>
      </c>
      <c r="H14" s="1">
        <f>CORREL(Data!H$3:H$32,Data!N$3:N$32)</f>
        <v>-0.21137453783801147</v>
      </c>
      <c r="I14" s="1">
        <f>CORREL(Data!I$3:I$32,Data!N$3:N$32)</f>
        <v>0.1925417268509251</v>
      </c>
      <c r="J14" s="1">
        <f>CORREL(Data!J$3:J$32,Data!N$3:N$32)</f>
        <v>-0.07659186477501012</v>
      </c>
      <c r="K14" s="1">
        <f>CORREL(Data!K$3:K$32,Data!N$3:N$32)</f>
        <v>-0.17800168339146258</v>
      </c>
      <c r="L14" s="1">
        <f>CORREL(Data!L$3:L$32,Data!N$3:N$32)</f>
        <v>0.07125358811340986</v>
      </c>
      <c r="M14" s="1">
        <f>CORREL(Data!M14:M43,Data!N$3:N$32)</f>
        <v>-0.2258611884036658</v>
      </c>
      <c r="N14" s="17" t="s">
        <v>38</v>
      </c>
    </row>
    <row r="15" spans="1:15" ht="12.75">
      <c r="A15" s="17" t="s">
        <v>5</v>
      </c>
      <c r="B15" s="1">
        <f>CORREL(Data!B$3:B$32,Data!O$3:O$32)</f>
        <v>-0.2368638383408889</v>
      </c>
      <c r="C15" s="1">
        <f>CORREL(Data!C$3:C$32,Data!O$3:O$32)</f>
        <v>0.08447855582073342</v>
      </c>
      <c r="D15" s="1">
        <f>CORREL(Data!D$3:D$32,Data!O$3:O$32)</f>
        <v>0.04477484910910865</v>
      </c>
      <c r="E15" s="1">
        <f>CORREL(Data!E$3:E$32,Data!O$3:O$32)</f>
        <v>-0.39416223169647735</v>
      </c>
      <c r="F15" s="1">
        <f>CORREL(Data!F$3:F$32,Data!O$3:O$32)</f>
        <v>0.2200019763129994</v>
      </c>
      <c r="G15" s="1">
        <f>CORREL(Data!G$3:G$32,Data!O$3:O$32)</f>
        <v>-0.09422870271517872</v>
      </c>
      <c r="H15" s="1">
        <f>CORREL(Data!H$3:H$32,Data!O$3:O$32)</f>
        <v>0.2722434120214375</v>
      </c>
      <c r="I15" s="1">
        <f>CORREL(Data!I$3:I$32,Data!O$3:O$32)</f>
        <v>-0.1496651446681498</v>
      </c>
      <c r="J15" s="1">
        <f>CORREL(Data!J$3:J$32,Data!O$3:O$32)</f>
        <v>0.25359231082479256</v>
      </c>
      <c r="K15" s="1">
        <f>CORREL(Data!K$3:K$32,Data!O$3:O$32)</f>
        <v>0.18732799634365396</v>
      </c>
      <c r="L15" s="1">
        <f>CORREL(Data!L$3:L$32,Data!O$3:O$32)</f>
        <v>-0.14669547404001723</v>
      </c>
      <c r="M15" s="1">
        <f>CORREL(Data!M$3:M$32,Data!O$3:O$32)</f>
        <v>-0.25601816879194284</v>
      </c>
      <c r="N15" s="1">
        <f>CORREL(Data!N15:N44,Data!O$3:O$32)</f>
        <v>-0.19533530396673637</v>
      </c>
      <c r="O15" s="17" t="s">
        <v>5</v>
      </c>
    </row>
    <row r="16" spans="1:16" ht="12.75">
      <c r="A16" s="17" t="s">
        <v>43</v>
      </c>
      <c r="B16" s="1">
        <f>CORREL(Data!B$3:B$32,Data!P$3:P$32)</f>
        <v>-0.12901312818323246</v>
      </c>
      <c r="C16" s="1">
        <f>CORREL(Data!C$3:C$32,Data!P$3:P$32)</f>
        <v>0.2146144658527695</v>
      </c>
      <c r="D16" s="1">
        <f>CORREL(Data!D$3:D$32,Data!P$3:P$32)</f>
        <v>-0.2695599542899922</v>
      </c>
      <c r="E16" s="1">
        <f>CORREL(Data!E$3:E$32,Data!P$3:P$32)</f>
        <v>-0.1225124447839755</v>
      </c>
      <c r="F16" s="1">
        <f>CORREL(Data!F$3:F$32,Data!P$3:P$32)</f>
        <v>0.012090232132156181</v>
      </c>
      <c r="G16" s="1">
        <f>CORREL(Data!G$3:G$32,Data!P$3:P$32)</f>
        <v>-0.08633596771061773</v>
      </c>
      <c r="H16" s="1">
        <f>CORREL(Data!H$3:H$32,Data!P$3:P$32)</f>
        <v>-0.20526553637400313</v>
      </c>
      <c r="I16" s="1">
        <f>CORREL(Data!I$3:I$32,Data!P$3:P$32)</f>
        <v>-0.18804937689490606</v>
      </c>
      <c r="J16" s="1">
        <f>CORREL(Data!J$3:J$32,Data!P$3:P$32)</f>
        <v>-0.27219425833268196</v>
      </c>
      <c r="K16" s="1">
        <f>CORREL(Data!K$3:K$32,Data!P$3:P$32)</f>
        <v>0.18455348801097948</v>
      </c>
      <c r="L16" s="1">
        <f>CORREL(Data!L$3:L$32,Data!P$3:P$32)</f>
        <v>-0.1334888419784043</v>
      </c>
      <c r="M16" s="1">
        <f>CORREL(Data!M$3:M$32,Data!P$3:P$32)</f>
        <v>-0.30829991544890517</v>
      </c>
      <c r="N16" s="1">
        <f>CORREL(Data!N$3:N$32,Data!P$3:P$32)</f>
        <v>-0.2884547219282355</v>
      </c>
      <c r="O16" s="1">
        <f>CORREL(Data!O16:O45,Data!P$3:P$32)</f>
        <v>-0.08988518781733638</v>
      </c>
      <c r="P16" s="17" t="s">
        <v>43</v>
      </c>
    </row>
    <row r="17" spans="1:17" ht="12.75">
      <c r="A17" s="17" t="s">
        <v>42</v>
      </c>
      <c r="B17" s="1">
        <f>CORREL(Data!B$3:B$32,Data!Q$3:Q$32)</f>
        <v>0.12243669341316338</v>
      </c>
      <c r="C17" s="1">
        <f>CORREL(Data!C$3:C$32,Data!Q$3:Q$32)</f>
        <v>-0.11302564987974399</v>
      </c>
      <c r="D17" s="1">
        <f>CORREL(Data!D$3:D$32,Data!Q$3:Q$32)</f>
        <v>0.05481914363950207</v>
      </c>
      <c r="E17" s="1">
        <f>CORREL(Data!E$3:E$32,Data!Q$3:Q$32)</f>
        <v>0.09876153722091714</v>
      </c>
      <c r="F17" s="1">
        <f>CORREL(Data!F$3:F$32,Data!Q$3:Q$32)</f>
        <v>-0.1337172067014756</v>
      </c>
      <c r="G17" s="1">
        <f>CORREL(Data!G$3:G$32,Data!Q$3:Q$32)</f>
        <v>-0.30279069928879093</v>
      </c>
      <c r="H17" s="1">
        <f>CORREL(Data!H$3:H$32,Data!Q$3:Q$32)</f>
        <v>-0.2837825837184907</v>
      </c>
      <c r="I17" s="1">
        <f>CORREL(Data!I$3:I$32,Data!Q$3:Q$32)</f>
        <v>-0.12770007802688033</v>
      </c>
      <c r="J17" s="1">
        <f>CORREL(Data!J$3:J$32,Data!Q$3:Q$32)</f>
        <v>-0.21083136825421311</v>
      </c>
      <c r="K17" s="1">
        <f>CORREL(Data!K$3:K$32,Data!Q$3:Q$32)</f>
        <v>-0.30153300456297966</v>
      </c>
      <c r="L17" s="1">
        <f>CORREL(Data!L$3:L$32,Data!Q$3:Q$32)</f>
        <v>-0.1618686198095849</v>
      </c>
      <c r="M17" s="1">
        <f>CORREL(Data!M$3:M$32,Data!Q$3:Q$32)</f>
        <v>0.0567917580059925</v>
      </c>
      <c r="N17" s="1">
        <f>CORREL(Data!N$3:N$32,Data!Q$3:Q$32)</f>
        <v>-0.014499587653831183</v>
      </c>
      <c r="O17" s="1">
        <f>CORREL(Data!O$3:O$32,Data!Q$3:Q$32)</f>
        <v>-0.2613630236959281</v>
      </c>
      <c r="P17" s="1">
        <f>CORREL(Data!P17:P46,Data!Q$3:Q$32)</f>
        <v>-0.031250756983475896</v>
      </c>
      <c r="Q17" s="17" t="s">
        <v>42</v>
      </c>
    </row>
    <row r="18" spans="1:18" ht="12.75">
      <c r="A18" s="17" t="s">
        <v>6</v>
      </c>
      <c r="B18" s="1">
        <f>CORREL(Data!B$3:B$32,Data!R$3:R$32)</f>
        <v>0.05707724078032453</v>
      </c>
      <c r="C18" s="1">
        <f>CORREL(Data!C$3:C$32,Data!R$3:R$32)</f>
        <v>0.07490185319587926</v>
      </c>
      <c r="D18" s="1">
        <f>CORREL(Data!D$3:D$32,Data!R$3:R$32)</f>
        <v>-0.16160075023108716</v>
      </c>
      <c r="E18" s="1">
        <f>CORREL(Data!E$3:E$32,Data!R$3:R$32)</f>
        <v>-0.07017504429348</v>
      </c>
      <c r="F18" s="1">
        <f>CORREL(Data!F$3:F$32,Data!R$3:R$32)</f>
        <v>-0.24871656489560046</v>
      </c>
      <c r="G18" s="1">
        <f>CORREL(Data!G$3:G$32,Data!R$3:R$32)</f>
        <v>-0.44251594303911285</v>
      </c>
      <c r="H18" s="1">
        <f>CORREL(Data!H$3:H$32,Data!R$3:R$32)</f>
        <v>-0.22752916606212575</v>
      </c>
      <c r="I18" s="1">
        <f>CORREL(Data!I$3:I$32,Data!R$3:R$32)</f>
        <v>-0.07143477495648376</v>
      </c>
      <c r="J18" s="1">
        <f>CORREL(Data!J$3:J$32,Data!R$3:R$32)</f>
        <v>-0.40301711019745357</v>
      </c>
      <c r="K18" s="1">
        <f>CORREL(Data!K$3:K$32,Data!R$3:R$32)</f>
        <v>0.07437721327555953</v>
      </c>
      <c r="L18" s="1">
        <f>CORREL(Data!L$3:L$32,Data!R$3:R$32)</f>
        <v>0.010734284270351722</v>
      </c>
      <c r="M18" s="1">
        <f>CORREL(Data!M$3:M$32,Data!R$3:R$32)</f>
        <v>0.14425102547217156</v>
      </c>
      <c r="N18" s="1">
        <f>CORREL(Data!N$3:N$32,Data!R$3:R$32)</f>
        <v>0.36931492925036524</v>
      </c>
      <c r="O18" s="1">
        <f>CORREL(Data!O$3:O$32,Data!R$3:R$32)</f>
        <v>-0.048995742887477337</v>
      </c>
      <c r="P18" s="1">
        <f>CORREL(Data!P$3:P$32,Data!R$3:R$32)</f>
        <v>0.3628508746170584</v>
      </c>
      <c r="Q18" s="1">
        <f>CORREL(Data!Q18:Q47,Data!R$3:R$32)</f>
        <v>-0.31762873761885735</v>
      </c>
      <c r="R18" s="17" t="s">
        <v>6</v>
      </c>
    </row>
    <row r="19" spans="1:19" ht="12.75">
      <c r="A19" s="17" t="s">
        <v>7</v>
      </c>
      <c r="B19" s="1">
        <f>CORREL(Data!B$3:B$32,Data!S$3:S$32)</f>
        <v>0.09797791063849845</v>
      </c>
      <c r="C19" s="1">
        <f>CORREL(Data!C$3:C$32,Data!S$3:S$32)</f>
        <v>-0.1360735748257249</v>
      </c>
      <c r="D19" s="1">
        <f>CORREL(Data!D$3:D$32,Data!S$3:S$32)</f>
        <v>0.47185026922501055</v>
      </c>
      <c r="E19" s="1">
        <f>CORREL(Data!E$3:E$32,Data!S$3:S$32)</f>
        <v>0.08593940816027945</v>
      </c>
      <c r="F19" s="1">
        <f>CORREL(Data!F$3:F$32,Data!S$3:S$32)</f>
        <v>-0.0032460414796483066</v>
      </c>
      <c r="G19" s="1">
        <f>CORREL(Data!G$3:G$32,Data!S$3:S$32)</f>
        <v>0.14891033504566867</v>
      </c>
      <c r="H19" s="1">
        <f>CORREL(Data!H$3:H$32,Data!S$3:S$32)</f>
        <v>-0.3891194471929476</v>
      </c>
      <c r="I19" s="1">
        <f>CORREL(Data!I$3:I$32,Data!S$3:S$32)</f>
        <v>-0.24969565771189797</v>
      </c>
      <c r="J19" s="1">
        <f>CORREL(Data!J$3:J$32,Data!S$3:S$32)</f>
        <v>-0.047403825961963124</v>
      </c>
      <c r="K19" s="1">
        <f>CORREL(Data!K$3:K$32,Data!S$3:S$32)</f>
        <v>-0.14592121708826652</v>
      </c>
      <c r="L19" s="1">
        <f>CORREL(Data!L$3:L$32,Data!S$3:S$32)</f>
        <v>0.01929474301106353</v>
      </c>
      <c r="M19" s="1">
        <f>CORREL(Data!M$3:M$32,Data!S$3:S$32)</f>
        <v>-0.15012466554034312</v>
      </c>
      <c r="N19" s="1">
        <f>CORREL(Data!N$3:N$32,Data!S$3:S$32)</f>
        <v>-0.28736742250389996</v>
      </c>
      <c r="O19" s="1">
        <f>CORREL(Data!O$3:O$32,Data!S$3:S$32)</f>
        <v>0.0038355110171479443</v>
      </c>
      <c r="P19" s="1">
        <f>CORREL(Data!P$3:P$32,Data!S$3:S$32)</f>
        <v>0.07460950744851291</v>
      </c>
      <c r="Q19" s="1">
        <f>CORREL(Data!Q$3:Q$32,Data!S$3:S$32)</f>
        <v>0.3716870071173239</v>
      </c>
      <c r="R19" s="1">
        <f>CORREL(Data!R19:R48,Data!S$3:S$32)</f>
        <v>-0.18904045873494327</v>
      </c>
      <c r="S19" s="17" t="s">
        <v>7</v>
      </c>
    </row>
    <row r="20" spans="1:20" ht="12.75">
      <c r="A20" s="17" t="s">
        <v>41</v>
      </c>
      <c r="B20" s="1">
        <f>CORREL(Data!B$3:B$32,Data!T$3:T$32)</f>
        <v>0.05447963084475256</v>
      </c>
      <c r="C20" s="1">
        <f>CORREL(Data!C$3:C$32,Data!T$3:T$32)</f>
        <v>0.184967705697251</v>
      </c>
      <c r="D20" s="1">
        <f>CORREL(Data!D$3:D$32,Data!T$3:T$32)</f>
        <v>-0.060660731740729265</v>
      </c>
      <c r="E20" s="1">
        <f>CORREL(Data!E$3:E$32,Data!T$3:T$32)</f>
        <v>-0.12859849028545903</v>
      </c>
      <c r="F20" s="1">
        <f>CORREL(Data!F$3:F$32,Data!T$3:T$32)</f>
        <v>-0.03171625512891568</v>
      </c>
      <c r="G20" s="1">
        <f>CORREL(Data!G$3:G$32,Data!T$3:T$32)</f>
        <v>-0.016167232230872165</v>
      </c>
      <c r="H20" s="1">
        <f>CORREL(Data!H$3:H$32,Data!T$3:T$32)</f>
        <v>-0.21194352805212624</v>
      </c>
      <c r="I20" s="1">
        <f>CORREL(Data!I$3:I$32,Data!T$3:T$32)</f>
        <v>-0.20126443562699028</v>
      </c>
      <c r="J20" s="1">
        <f>CORREL(Data!J$3:J$32,Data!T$3:T$32)</f>
        <v>-0.030583142050637797</v>
      </c>
      <c r="K20" s="1">
        <f>CORREL(Data!K$3:K$32,Data!T$3:T$32)</f>
        <v>0.09332707821284825</v>
      </c>
      <c r="L20" s="1">
        <f>CORREL(Data!L$3:L$32,Data!T$3:T$32)</f>
        <v>0.05688650759715186</v>
      </c>
      <c r="M20" s="1">
        <f>CORREL(Data!M$3:M$32,Data!T$3:T$32)</f>
        <v>0.17383073105162042</v>
      </c>
      <c r="N20" s="1">
        <f>CORREL(Data!N$3:N$32,Data!T$3:T$32)</f>
        <v>-0.18615053822653885</v>
      </c>
      <c r="O20" s="1">
        <f>CORREL(Data!O$3:O$32,Data!T$3:T$32)</f>
        <v>0.07995778953672032</v>
      </c>
      <c r="P20" s="1">
        <f>CORREL(Data!P$3:P$32,Data!T$3:T$32)</f>
        <v>0.3946160535247897</v>
      </c>
      <c r="Q20" s="1">
        <f>CORREL(Data!Q$3:Q$32,Data!T$3:T$32)</f>
        <v>0.21594157857029356</v>
      </c>
      <c r="R20" s="1">
        <f>CORREL(Data!R$3:R$32,Data!T$3:T$32)</f>
        <v>0.5234580858010778</v>
      </c>
      <c r="S20" s="1">
        <f>CORREL(Data!S20:S49,Data!T$3:T$32)</f>
        <v>-0.15174278321199772</v>
      </c>
      <c r="T20" s="17" t="s">
        <v>41</v>
      </c>
    </row>
    <row r="21" spans="1:21" ht="12.75">
      <c r="A21" s="17" t="s">
        <v>40</v>
      </c>
      <c r="B21" s="1">
        <f>CORREL(Data!B$3:B$32,Data!U$3:U$32)</f>
        <v>0.017684399100764463</v>
      </c>
      <c r="C21" s="1">
        <f>CORREL(Data!C$3:C$32,Data!U$3:U$32)</f>
        <v>-0.12906272379835013</v>
      </c>
      <c r="D21" s="1">
        <f>CORREL(Data!D$3:D$32,Data!U$3:U$32)</f>
        <v>0.1486500120816674</v>
      </c>
      <c r="E21" s="1">
        <f>CORREL(Data!E$3:E$32,Data!U$3:U$32)</f>
        <v>-0.4958306890969371</v>
      </c>
      <c r="F21" s="1">
        <f>CORREL(Data!F$3:F$32,Data!U$3:U$32)</f>
        <v>-0.1320003733055921</v>
      </c>
      <c r="G21" s="1">
        <f>CORREL(Data!G$3:G$32,Data!U$3:U$32)</f>
        <v>0.07395964053309874</v>
      </c>
      <c r="H21" s="1">
        <f>CORREL(Data!H$3:H$32,Data!U$3:U$32)</f>
        <v>0.12564142739764422</v>
      </c>
      <c r="I21" s="1">
        <f>CORREL(Data!I$3:I$32,Data!U$3:U$32)</f>
        <v>0.05234453932967905</v>
      </c>
      <c r="J21" s="1">
        <f>CORREL(Data!J$3:J$32,Data!U$3:U$32)</f>
        <v>0.3051134078492734</v>
      </c>
      <c r="K21" s="1">
        <f>CORREL(Data!K$3:K$32,Data!U$3:U$32)</f>
        <v>0.14156943899455138</v>
      </c>
      <c r="L21" s="1">
        <f>CORREL(Data!L$3:L$32,Data!U$3:U$32)</f>
        <v>-0.034879272111316695</v>
      </c>
      <c r="M21" s="1">
        <f>CORREL(Data!M$3:M$32,Data!U$3:U$32)</f>
        <v>-0.004844657658612449</v>
      </c>
      <c r="N21" s="1">
        <f>CORREL(Data!N$3:N$32,Data!U$3:U$32)</f>
        <v>-0.045628567136262746</v>
      </c>
      <c r="O21" s="1">
        <f>CORREL(Data!O$3:O$32,Data!U$3:U$32)</f>
        <v>0.08535783404716187</v>
      </c>
      <c r="P21" s="1">
        <f>CORREL(Data!P$3:P$32,Data!U$3:U$32)</f>
        <v>0.015469048835815893</v>
      </c>
      <c r="Q21" s="1">
        <f>CORREL(Data!Q$3:Q$32,Data!U$3:U$32)</f>
        <v>-0.3101080141021954</v>
      </c>
      <c r="R21" s="1">
        <f>CORREL(Data!R$3:R$32,Data!U$3:U$32)</f>
        <v>-0.2215719119866934</v>
      </c>
      <c r="S21" s="1">
        <f>CORREL(Data!S$3:S$32,Data!U$3:U$32)</f>
        <v>0.10727651292909215</v>
      </c>
      <c r="T21" s="1">
        <f>CORREL(Data!T21:T50,Data!U$3:U$32)</f>
        <v>-0.10735574335010593</v>
      </c>
      <c r="U21" s="17" t="s">
        <v>40</v>
      </c>
    </row>
    <row r="23" spans="1:21" ht="12.75">
      <c r="A23" s="18" t="s">
        <v>57</v>
      </c>
      <c r="B23" s="15" t="s">
        <v>39</v>
      </c>
      <c r="C23" s="14" t="s">
        <v>0</v>
      </c>
      <c r="D23" s="14" t="s">
        <v>1</v>
      </c>
      <c r="E23" s="14" t="s">
        <v>2</v>
      </c>
      <c r="F23" s="14" t="s">
        <v>3</v>
      </c>
      <c r="G23" s="14" t="s">
        <v>4</v>
      </c>
      <c r="H23" s="16" t="s">
        <v>47</v>
      </c>
      <c r="I23" s="16" t="s">
        <v>48</v>
      </c>
      <c r="J23" s="16" t="s">
        <v>49</v>
      </c>
      <c r="K23" s="16" t="s">
        <v>50</v>
      </c>
      <c r="L23" s="16" t="s">
        <v>51</v>
      </c>
      <c r="M23" s="16" t="s">
        <v>52</v>
      </c>
      <c r="N23" s="17" t="s">
        <v>38</v>
      </c>
      <c r="O23" s="17" t="s">
        <v>5</v>
      </c>
      <c r="P23" s="17" t="s">
        <v>43</v>
      </c>
      <c r="Q23" s="17" t="s">
        <v>42</v>
      </c>
      <c r="R23" s="17" t="s">
        <v>6</v>
      </c>
      <c r="S23" s="17" t="s">
        <v>7</v>
      </c>
      <c r="T23" s="17" t="s">
        <v>41</v>
      </c>
      <c r="U23" s="17" t="s">
        <v>40</v>
      </c>
    </row>
    <row r="24" spans="1:2" ht="12.75">
      <c r="A24" s="15" t="s">
        <v>39</v>
      </c>
      <c r="B24" s="15" t="s">
        <v>39</v>
      </c>
    </row>
    <row r="25" spans="1:3" ht="12.75">
      <c r="A25" s="14" t="s">
        <v>0</v>
      </c>
      <c r="B25" s="1">
        <f>TDIST(ABS(DoNotUse!B3),28,2)</f>
        <v>0.6265999463796808</v>
      </c>
      <c r="C25" s="14" t="s">
        <v>0</v>
      </c>
    </row>
    <row r="26" spans="1:4" ht="12.75">
      <c r="A26" s="14" t="s">
        <v>1</v>
      </c>
      <c r="B26" s="1">
        <f>TDIST(ABS(DoNotUse!B4),28,2)</f>
        <v>0.4604118300602835</v>
      </c>
      <c r="C26" s="1">
        <f>TDIST(ABS(DoNotUse!C4),28,2)</f>
        <v>0.9041691363798026</v>
      </c>
      <c r="D26" s="14" t="s">
        <v>1</v>
      </c>
    </row>
    <row r="27" spans="1:5" ht="12.75">
      <c r="A27" s="14" t="s">
        <v>2</v>
      </c>
      <c r="B27" s="1">
        <f>TDIST(ABS(DoNotUse!B5),28,2)</f>
        <v>0.8920858051038766</v>
      </c>
      <c r="C27" s="1">
        <f>TDIST(ABS(DoNotUse!C5),28,2)</f>
        <v>0.12918053362048554</v>
      </c>
      <c r="D27" s="1">
        <f>TDIST(ABS(DoNotUse!D5),28,2)</f>
        <v>0.39831169921641696</v>
      </c>
      <c r="E27" s="14" t="s">
        <v>2</v>
      </c>
    </row>
    <row r="28" spans="1:17" ht="15">
      <c r="A28" s="14" t="s">
        <v>3</v>
      </c>
      <c r="B28" s="1">
        <f>TDIST(ABS(DoNotUse!B6),28,2)</f>
        <v>0.23370620759156246</v>
      </c>
      <c r="C28" s="1">
        <f>TDIST(ABS(DoNotUse!C6),28,2)</f>
        <v>0.5564396017015524</v>
      </c>
      <c r="D28" s="1">
        <f>TDIST(ABS(DoNotUse!D6),28,2)</f>
        <v>0.577102827598496</v>
      </c>
      <c r="E28" s="1">
        <f>TDIST(ABS(DoNotUse!E6),28,2)</f>
        <v>0.1924345149746921</v>
      </c>
      <c r="F28" s="14" t="s">
        <v>3</v>
      </c>
      <c r="Q28" s="19"/>
    </row>
    <row r="29" spans="1:17" ht="15">
      <c r="A29" s="14" t="s">
        <v>4</v>
      </c>
      <c r="B29" s="1">
        <f>TDIST(ABS(DoNotUse!B7),28,2)</f>
        <v>0.26416861429106364</v>
      </c>
      <c r="C29" s="1">
        <f>TDIST(ABS(DoNotUse!C7),28,2)</f>
        <v>0.6528243131124483</v>
      </c>
      <c r="D29" s="1">
        <f>TDIST(ABS(DoNotUse!D7),28,2)</f>
        <v>0.44605896369146525</v>
      </c>
      <c r="E29" s="1">
        <f>TDIST(ABS(DoNotUse!E7),28,2)</f>
        <v>0.4084165138462782</v>
      </c>
      <c r="F29" s="1">
        <f>TDIST(ABS(DoNotUse!F7),28,2)</f>
        <v>0.4676403735044836</v>
      </c>
      <c r="G29" s="14" t="s">
        <v>4</v>
      </c>
      <c r="Q29" s="19"/>
    </row>
    <row r="30" spans="1:8" ht="12.75">
      <c r="A30" s="16" t="s">
        <v>47</v>
      </c>
      <c r="B30" s="1">
        <f>TDIST(ABS(DoNotUse!B8),28,2)</f>
        <v>0.18971005279608888</v>
      </c>
      <c r="C30" s="1">
        <f>TDIST(ABS(DoNotUse!C8),28,2)</f>
        <v>0.1440887579965231</v>
      </c>
      <c r="D30" s="1">
        <f>TDIST(ABS(DoNotUse!D8),28,2)</f>
        <v>0.42945107761631895</v>
      </c>
      <c r="E30" s="1">
        <f>TDIST(ABS(DoNotUse!E8),28,2)</f>
        <v>0.8591702774187315</v>
      </c>
      <c r="F30" s="1">
        <f>TDIST(ABS(DoNotUse!F8),28,2)</f>
        <v>0.6120450202580061</v>
      </c>
      <c r="G30" s="1">
        <f>TDIST(ABS(DoNotUse!G8),28,2)</f>
        <v>0.8723653224655258</v>
      </c>
      <c r="H30" s="16" t="s">
        <v>47</v>
      </c>
    </row>
    <row r="31" spans="1:9" ht="12.75">
      <c r="A31" s="16" t="s">
        <v>48</v>
      </c>
      <c r="B31" s="1">
        <f>TDIST(ABS(DoNotUse!B9),28,2)</f>
        <v>0.38274288008103097</v>
      </c>
      <c r="C31" s="1">
        <f>TDIST(ABS(DoNotUse!C9),28,2)</f>
        <v>0.4256382410795466</v>
      </c>
      <c r="D31" s="1">
        <f>TDIST(ABS(DoNotUse!D9),28,2)</f>
        <v>0.9956752765866007</v>
      </c>
      <c r="E31" s="1">
        <f>TDIST(ABS(DoNotUse!E9),28,2)</f>
        <v>0.7545985377116532</v>
      </c>
      <c r="F31" s="1">
        <f>TDIST(ABS(DoNotUse!F9),28,2)</f>
        <v>0.9254254910386204</v>
      </c>
      <c r="G31" s="1">
        <f>TDIST(ABS(DoNotUse!G9),28,2)</f>
        <v>0.49903671584051246</v>
      </c>
      <c r="H31" s="1">
        <f>TDIST(ABS(DoNotUse!H9),28,2)</f>
        <v>0.01761606773837623</v>
      </c>
      <c r="I31" s="16" t="s">
        <v>48</v>
      </c>
    </row>
    <row r="32" spans="1:10" ht="12.75">
      <c r="A32" s="16" t="s">
        <v>49</v>
      </c>
      <c r="B32" s="1">
        <f>TDIST(ABS(DoNotUse!B10),28,2)</f>
        <v>0.16183716320244745</v>
      </c>
      <c r="C32" s="1">
        <f>TDIST(ABS(DoNotUse!C10),28,2)</f>
        <v>0.9273663276522387</v>
      </c>
      <c r="D32" s="1">
        <f>TDIST(ABS(DoNotUse!D10),28,2)</f>
        <v>0.12210938837017482</v>
      </c>
      <c r="E32" s="1">
        <f>TDIST(ABS(DoNotUse!E10),28,2)</f>
        <v>0.10650060831430541</v>
      </c>
      <c r="F32" s="1">
        <f>TDIST(ABS(DoNotUse!F10),28,2)</f>
        <v>0.692526967249889</v>
      </c>
      <c r="G32" s="1">
        <f>TDIST(ABS(DoNotUse!G10),28,2)</f>
        <v>0.8209382756767469</v>
      </c>
      <c r="H32" s="1">
        <f>TDIST(ABS(DoNotUse!H10),28,2)</f>
        <v>0.06843127367034632</v>
      </c>
      <c r="I32" s="1">
        <f>TDIST(ABS(DoNotUse!I10),28,2)</f>
        <v>0.0012896628842374443</v>
      </c>
      <c r="J32" s="16" t="s">
        <v>49</v>
      </c>
    </row>
    <row r="33" spans="1:11" ht="12.75">
      <c r="A33" s="16" t="s">
        <v>50</v>
      </c>
      <c r="B33" s="1">
        <f>TDIST(ABS(DoNotUse!B11),28,2)</f>
        <v>0.001874124095709057</v>
      </c>
      <c r="C33" s="1">
        <f>TDIST(ABS(DoNotUse!C11),28,2)</f>
        <v>0.3928204953841129</v>
      </c>
      <c r="D33" s="1">
        <f>TDIST(ABS(DoNotUse!D11),28,2)</f>
        <v>0.4032854266313348</v>
      </c>
      <c r="E33" s="1">
        <f>TDIST(ABS(DoNotUse!E11),28,2)</f>
        <v>0.672448615690802</v>
      </c>
      <c r="F33" s="1">
        <f>TDIST(ABS(DoNotUse!F11),28,2)</f>
        <v>0.4872861921672246</v>
      </c>
      <c r="G33" s="1">
        <f>TDIST(ABS(DoNotUse!G11),28,2)</f>
        <v>0.8760695015127513</v>
      </c>
      <c r="H33" s="1">
        <f>TDIST(ABS(DoNotUse!H11),28,2)</f>
        <v>0.29995533165810584</v>
      </c>
      <c r="I33" s="1">
        <f>TDIST(ABS(DoNotUse!I11),28,2)</f>
        <v>0.7815646081884748</v>
      </c>
      <c r="J33" s="1">
        <f>TDIST(ABS(DoNotUse!J11),28,2)</f>
        <v>0.19694518261732186</v>
      </c>
      <c r="K33" s="16" t="s">
        <v>50</v>
      </c>
    </row>
    <row r="34" spans="1:12" ht="12.75">
      <c r="A34" s="16" t="s">
        <v>51</v>
      </c>
      <c r="B34" s="1">
        <f>TDIST(ABS(DoNotUse!B12),28,2)</f>
        <v>0.14267544538144217</v>
      </c>
      <c r="C34" s="1">
        <f>TDIST(ABS(DoNotUse!C12),28,2)</f>
        <v>0.462680342126905</v>
      </c>
      <c r="D34" s="1">
        <f>TDIST(ABS(DoNotUse!D12),28,2)</f>
        <v>0.6614595865649987</v>
      </c>
      <c r="E34" s="1">
        <f>TDIST(ABS(DoNotUse!E12),28,2)</f>
        <v>0.7596268644955245</v>
      </c>
      <c r="F34" s="1">
        <f>TDIST(ABS(DoNotUse!F12),28,2)</f>
        <v>0.06971691164926701</v>
      </c>
      <c r="G34" s="1">
        <f>TDIST(ABS(DoNotUse!G12),28,2)</f>
        <v>0.20823611084574456</v>
      </c>
      <c r="H34" s="1">
        <f>TDIST(ABS(DoNotUse!H12),28,2)</f>
        <v>0.7814858055516827</v>
      </c>
      <c r="I34" s="1">
        <f>TDIST(ABS(DoNotUse!I12),28,2)</f>
        <v>0.0958445576251453</v>
      </c>
      <c r="J34" s="1">
        <f>TDIST(ABS(DoNotUse!J12),28,2)</f>
        <v>0.6334822389255887</v>
      </c>
      <c r="K34" s="1">
        <f>TDIST(ABS(DoNotUse!K12),28,2)</f>
        <v>0.00031568621678672336</v>
      </c>
      <c r="L34" s="16" t="s">
        <v>51</v>
      </c>
    </row>
    <row r="35" spans="1:13" ht="12.75">
      <c r="A35" s="16" t="s">
        <v>52</v>
      </c>
      <c r="B35" s="1">
        <f>TDIST(ABS(DoNotUse!B13),28,2)</f>
        <v>0.5171163927936148</v>
      </c>
      <c r="C35" s="1">
        <f>TDIST(ABS(DoNotUse!C13),28,2)</f>
        <v>0.5871012273049053</v>
      </c>
      <c r="D35" s="1">
        <f>TDIST(ABS(DoNotUse!D13),28,2)</f>
        <v>0.1110918744348327</v>
      </c>
      <c r="E35" s="1">
        <f>TDIST(ABS(DoNotUse!E13),28,2)</f>
        <v>0.6725901364399978</v>
      </c>
      <c r="F35" s="1">
        <f>TDIST(ABS(DoNotUse!F13),28,2)</f>
        <v>0.29083205813353274</v>
      </c>
      <c r="G35" s="1">
        <f>TDIST(ABS(DoNotUse!G13),28,2)</f>
        <v>0.3969317301233547</v>
      </c>
      <c r="H35" s="1">
        <f>TDIST(ABS(DoNotUse!H13),28,2)</f>
        <v>0.6703758622377602</v>
      </c>
      <c r="I35" s="1">
        <f>TDIST(ABS(DoNotUse!I13),28,2)</f>
        <v>0.7986074372650999</v>
      </c>
      <c r="J35" s="1">
        <f>TDIST(ABS(DoNotUse!J13),28,2)</f>
        <v>0.24587664903544504</v>
      </c>
      <c r="K35" s="1">
        <f>TDIST(ABS(DoNotUse!K13),28,2)</f>
        <v>0.16436668074681804</v>
      </c>
      <c r="L35" s="1">
        <f>TDIST(ABS(DoNotUse!L13),28,2)</f>
        <v>0.7369155642256607</v>
      </c>
      <c r="M35" s="16" t="s">
        <v>52</v>
      </c>
    </row>
    <row r="36" spans="1:14" ht="12.75">
      <c r="A36" s="17" t="s">
        <v>38</v>
      </c>
      <c r="B36" s="1">
        <f>TDIST(ABS(DoNotUse!B14),28,2)</f>
        <v>0.24471445929399893</v>
      </c>
      <c r="C36" s="1">
        <f>TDIST(ABS(DoNotUse!C14),28,2)</f>
        <v>0.8744142739985822</v>
      </c>
      <c r="D36" s="1">
        <f>TDIST(ABS(DoNotUse!D14),28,2)</f>
        <v>0.46547514461818085</v>
      </c>
      <c r="E36" s="1">
        <f>TDIST(ABS(DoNotUse!E14),28,2)</f>
        <v>0.8614188366842913</v>
      </c>
      <c r="F36" s="1">
        <f>TDIST(ABS(DoNotUse!F14),28,2)</f>
        <v>0.2329295480322885</v>
      </c>
      <c r="G36" s="1">
        <f>TDIST(ABS(DoNotUse!G14),28,2)</f>
        <v>0.04589775468147483</v>
      </c>
      <c r="H36" s="1">
        <f>TDIST(ABS(DoNotUse!H14),28,2)</f>
        <v>0.2621691155381314</v>
      </c>
      <c r="I36" s="1">
        <f>TDIST(ABS(DoNotUse!I14),28,2)</f>
        <v>0.30803145105764385</v>
      </c>
      <c r="J36" s="1">
        <f>TDIST(ABS(DoNotUse!J14),28,2)</f>
        <v>0.6874801293246053</v>
      </c>
      <c r="K36" s="1">
        <f>TDIST(ABS(DoNotUse!K14),28,2)</f>
        <v>0.3466674503863766</v>
      </c>
      <c r="L36" s="1">
        <f>TDIST(ABS(DoNotUse!L14),28,2)</f>
        <v>0.7082816468805745</v>
      </c>
      <c r="M36" s="1">
        <f>TDIST(ABS(DoNotUse!M14),28,2)</f>
        <v>0.2300964764331317</v>
      </c>
      <c r="N36" s="17" t="s">
        <v>38</v>
      </c>
    </row>
    <row r="37" spans="1:15" ht="12.75">
      <c r="A37" s="17" t="s">
        <v>5</v>
      </c>
      <c r="B37" s="1">
        <f>TDIST(ABS(DoNotUse!B15),28,2)</f>
        <v>0.20757699291384146</v>
      </c>
      <c r="C37" s="1">
        <f>TDIST(ABS(DoNotUse!C15),28,2)</f>
        <v>0.6571569593601867</v>
      </c>
      <c r="D37" s="1">
        <f>TDIST(ABS(DoNotUse!D15),28,2)</f>
        <v>0.814256190963728</v>
      </c>
      <c r="E37" s="1">
        <f>TDIST(ABS(DoNotUse!E15),28,2)</f>
        <v>0.031138499786111263</v>
      </c>
      <c r="F37" s="1">
        <f>TDIST(ABS(DoNotUse!F15),28,2)</f>
        <v>0.24273464882135976</v>
      </c>
      <c r="G37" s="1">
        <f>TDIST(ABS(DoNotUse!G15),28,2)</f>
        <v>0.6203983183078254</v>
      </c>
      <c r="H37" s="1">
        <f>TDIST(ABS(DoNotUse!H15),28,2)</f>
        <v>0.14554948095901554</v>
      </c>
      <c r="I37" s="1">
        <f>TDIST(ABS(DoNotUse!I15),28,2)</f>
        <v>0.42989076160815765</v>
      </c>
      <c r="J37" s="1">
        <f>TDIST(ABS(DoNotUse!J15),28,2)</f>
        <v>0.17631520024366076</v>
      </c>
      <c r="K37" s="1">
        <f>TDIST(ABS(DoNotUse!K15),28,2)</f>
        <v>0.3215630836971656</v>
      </c>
      <c r="L37" s="1">
        <f>TDIST(ABS(DoNotUse!L15),28,2)</f>
        <v>0.43920183186691986</v>
      </c>
      <c r="M37" s="1">
        <f>TDIST(ABS(DoNotUse!M15),28,2)</f>
        <v>0.1720738012797628</v>
      </c>
      <c r="N37" s="1">
        <f>TDIST(ABS(DoNotUse!N15),28,2)</f>
        <v>0.300929880262758</v>
      </c>
      <c r="O37" s="17" t="s">
        <v>5</v>
      </c>
    </row>
    <row r="38" spans="1:16" ht="12.75">
      <c r="A38" s="17" t="s">
        <v>43</v>
      </c>
      <c r="B38" s="1">
        <f>TDIST(ABS(DoNotUse!B16),28,2)</f>
        <v>0.4968488827877915</v>
      </c>
      <c r="C38" s="1">
        <f>TDIST(ABS(DoNotUse!C16),28,2)</f>
        <v>0.25475508888388665</v>
      </c>
      <c r="D38" s="1">
        <f>TDIST(ABS(DoNotUse!D16),28,2)</f>
        <v>0.14971831801890023</v>
      </c>
      <c r="E38" s="1">
        <f>TDIST(ABS(DoNotUse!E16),28,2)</f>
        <v>0.5189583961434898</v>
      </c>
      <c r="F38" s="1">
        <f>TDIST(ABS(DoNotUse!F16),28,2)</f>
        <v>0.9494406039674277</v>
      </c>
      <c r="G38" s="1">
        <f>TDIST(ABS(DoNotUse!G16),28,2)</f>
        <v>0.6500902817810615</v>
      </c>
      <c r="H38" s="1">
        <f>TDIST(ABS(DoNotUse!H16),28,2)</f>
        <v>0.2765281529270627</v>
      </c>
      <c r="I38" s="1">
        <f>TDIST(ABS(DoNotUse!I16),28,2)</f>
        <v>0.31966928746588597</v>
      </c>
      <c r="J38" s="1">
        <f>TDIST(ABS(DoNotUse!J16),28,2)</f>
        <v>0.1456250793605549</v>
      </c>
      <c r="K38" s="1">
        <f>TDIST(ABS(DoNotUse!K16),28,2)</f>
        <v>0.3289111808936416</v>
      </c>
      <c r="L38" s="1">
        <f>TDIST(ABS(DoNotUse!L16),28,2)</f>
        <v>0.4819074631046554</v>
      </c>
      <c r="M38" s="1">
        <f>TDIST(ABS(DoNotUse!M16),28,2)</f>
        <v>0.09741196968661911</v>
      </c>
      <c r="N38" s="1">
        <f>TDIST(ABS(DoNotUse!N16),28,2)</f>
        <v>0.12213661963495759</v>
      </c>
      <c r="O38" s="1">
        <f>TDIST(ABS(DoNotUse!O16),28,2)</f>
        <v>0.6366698006711572</v>
      </c>
      <c r="P38" s="17" t="s">
        <v>43</v>
      </c>
    </row>
    <row r="39" spans="1:17" ht="12.75">
      <c r="A39" s="17" t="s">
        <v>42</v>
      </c>
      <c r="B39" s="1">
        <f>TDIST(ABS(DoNotUse!B17),28,2)</f>
        <v>0.5192188337208928</v>
      </c>
      <c r="C39" s="1">
        <f>TDIST(ABS(DoNotUse!C17),28,2)</f>
        <v>0.5520623712874271</v>
      </c>
      <c r="D39" s="1">
        <f>TDIST(ABS(DoNotUse!D17),28,2)</f>
        <v>0.7735650949151225</v>
      </c>
      <c r="E39" s="1">
        <f>TDIST(ABS(DoNotUse!E17),28,2)</f>
        <v>0.6036029994745646</v>
      </c>
      <c r="F39" s="1">
        <f>TDIST(ABS(DoNotUse!F17),28,2)</f>
        <v>0.4811513543282163</v>
      </c>
      <c r="G39" s="1">
        <f>TDIST(ABS(DoNotUse!G17),28,2)</f>
        <v>0.1038599152865478</v>
      </c>
      <c r="H39" s="1">
        <f>TDIST(ABS(DoNotUse!H17),28,2)</f>
        <v>0.12857775804657856</v>
      </c>
      <c r="I39" s="1">
        <f>TDIST(ABS(DoNotUse!I17),28,2)</f>
        <v>0.5012761011560536</v>
      </c>
      <c r="J39" s="1">
        <f>TDIST(ABS(DoNotUse!J17),28,2)</f>
        <v>0.2634257120383484</v>
      </c>
      <c r="K39" s="1">
        <f>TDIST(ABS(DoNotUse!K17),28,2)</f>
        <v>0.10537582828490165</v>
      </c>
      <c r="L39" s="1">
        <f>TDIST(ABS(DoNotUse!L17),28,2)</f>
        <v>0.3927867356489634</v>
      </c>
      <c r="M39" s="1">
        <f>TDIST(ABS(DoNotUse!M17),28,2)</f>
        <v>0.7656387527252504</v>
      </c>
      <c r="N39" s="1">
        <f>TDIST(ABS(DoNotUse!N17),28,2)</f>
        <v>0.9393818907766036</v>
      </c>
      <c r="O39" s="1">
        <f>TDIST(ABS(DoNotUse!O17),28,2)</f>
        <v>0.16298453043879935</v>
      </c>
      <c r="P39" s="1">
        <f>TDIST(ABS(DoNotUse!P17),28,2)</f>
        <v>0.8697830672414649</v>
      </c>
      <c r="Q39" s="17" t="s">
        <v>42</v>
      </c>
    </row>
    <row r="40" spans="1:18" ht="12.75">
      <c r="A40" s="17" t="s">
        <v>6</v>
      </c>
      <c r="B40" s="1">
        <f>TDIST(ABS(DoNotUse!B18),28,2)</f>
        <v>0.7644935265772357</v>
      </c>
      <c r="C40" s="1">
        <f>TDIST(ABS(DoNotUse!C18),28,2)</f>
        <v>0.6940422478576846</v>
      </c>
      <c r="D40" s="1">
        <f>TDIST(ABS(DoNotUse!D18),28,2)</f>
        <v>0.3935809094141507</v>
      </c>
      <c r="E40" s="1">
        <f>TDIST(ABS(DoNotUse!E18),28,2)</f>
        <v>0.7125100531890898</v>
      </c>
      <c r="F40" s="1">
        <f>TDIST(ABS(DoNotUse!F18),28,2)</f>
        <v>0.18506165482812165</v>
      </c>
      <c r="G40" s="1">
        <f>TDIST(ABS(DoNotUse!G18),28,2)</f>
        <v>0.014337436429767205</v>
      </c>
      <c r="H40" s="1">
        <f>TDIST(ABS(DoNotUse!H18),28,2)</f>
        <v>0.22658112450456247</v>
      </c>
      <c r="I40" s="1">
        <f>TDIST(ABS(DoNotUse!I18),28,2)</f>
        <v>0.7075721372282155</v>
      </c>
      <c r="J40" s="1">
        <f>TDIST(ABS(DoNotUse!J18),28,2)</f>
        <v>0.027228511125578492</v>
      </c>
      <c r="K40" s="1">
        <f>TDIST(ABS(DoNotUse!K18),28,2)</f>
        <v>0.6960838085873949</v>
      </c>
      <c r="L40" s="1">
        <f>TDIST(ABS(DoNotUse!L18),28,2)</f>
        <v>0.955104940402804</v>
      </c>
      <c r="M40" s="1">
        <f>TDIST(ABS(DoNotUse!M18),28,2)</f>
        <v>0.4469475158770815</v>
      </c>
      <c r="N40" s="1">
        <f>TDIST(ABS(DoNotUse!N18),28,2)</f>
        <v>0.04458923820623978</v>
      </c>
      <c r="O40" s="1">
        <f>TDIST(ABS(DoNotUse!O18),28,2)</f>
        <v>0.7970923594808053</v>
      </c>
      <c r="P40" s="1">
        <f>TDIST(ABS(DoNotUse!P18),28,2)</f>
        <v>0.048756325401176574</v>
      </c>
      <c r="Q40" s="1">
        <f>TDIST(ABS(DoNotUse!Q18),28,2)</f>
        <v>0.08718938624197158</v>
      </c>
      <c r="R40" s="17" t="s">
        <v>6</v>
      </c>
    </row>
    <row r="41" spans="1:19" ht="12.75">
      <c r="A41" s="17" t="s">
        <v>7</v>
      </c>
      <c r="B41" s="1">
        <f>TDIST(ABS(DoNotUse!B19),28,2)</f>
        <v>0.6064926992564886</v>
      </c>
      <c r="C41" s="1">
        <f>TDIST(ABS(DoNotUse!C19),28,2)</f>
        <v>0.47338527382313433</v>
      </c>
      <c r="D41" s="1">
        <f>TDIST(ABS(DoNotUse!D19),28,2)</f>
        <v>0.008477119225964773</v>
      </c>
      <c r="E41" s="1">
        <f>TDIST(ABS(DoNotUse!E19),28,2)</f>
        <v>0.6515965561425201</v>
      </c>
      <c r="F41" s="1">
        <f>TDIST(ABS(DoNotUse!F19),28,2)</f>
        <v>0.9864176002971322</v>
      </c>
      <c r="G41" s="1">
        <f>TDIST(ABS(DoNotUse!G19),28,2)</f>
        <v>0.4322470509955819</v>
      </c>
      <c r="H41" s="1">
        <f>TDIST(ABS(DoNotUse!H19),28,2)</f>
        <v>0.03356116716309491</v>
      </c>
      <c r="I41" s="1">
        <f>TDIST(ABS(DoNotUse!I19),28,2)</f>
        <v>0.1832814121891807</v>
      </c>
      <c r="J41" s="1">
        <f>TDIST(ABS(DoNotUse!J19),28,2)</f>
        <v>0.8035552944532287</v>
      </c>
      <c r="K41" s="1">
        <f>TDIST(ABS(DoNotUse!K19),28,2)</f>
        <v>0.44164728654573226</v>
      </c>
      <c r="L41" s="1">
        <f>TDIST(ABS(DoNotUse!L19),28,2)</f>
        <v>0.919391466484617</v>
      </c>
      <c r="M41" s="1">
        <f>TDIST(ABS(DoNotUse!M19),28,2)</f>
        <v>0.42845973581550667</v>
      </c>
      <c r="N41" s="1">
        <f>TDIST(ABS(DoNotUse!N19),28,2)</f>
        <v>0.12361386816427444</v>
      </c>
      <c r="O41" s="1">
        <f>TDIST(ABS(DoNotUse!O19),28,2)</f>
        <v>0.9839513753227775</v>
      </c>
      <c r="P41" s="1">
        <f>TDIST(ABS(DoNotUse!P19),28,2)</f>
        <v>0.6951796114268902</v>
      </c>
      <c r="Q41" s="1">
        <f>TDIST(ABS(DoNotUse!Q19),28,2)</f>
        <v>0.04313328585256785</v>
      </c>
      <c r="R41" s="1">
        <f>TDIST(ABS(DoNotUse!R19),28,2)</f>
        <v>0.3170787324162764</v>
      </c>
      <c r="S41" s="17" t="s">
        <v>7</v>
      </c>
    </row>
    <row r="42" spans="1:20" ht="12.75">
      <c r="A42" s="17" t="s">
        <v>41</v>
      </c>
      <c r="B42" s="1">
        <f>TDIST(ABS(DoNotUse!B20),28,2)</f>
        <v>0.7749316009598254</v>
      </c>
      <c r="C42" s="1">
        <f>TDIST(ABS(DoNotUse!C20),28,2)</f>
        <v>0.32780767201606986</v>
      </c>
      <c r="D42" s="1">
        <f>TDIST(ABS(DoNotUse!D20),28,2)</f>
        <v>0.7501603284952824</v>
      </c>
      <c r="E42" s="1">
        <f>TDIST(ABS(DoNotUse!E20),28,2)</f>
        <v>0.49824478791307236</v>
      </c>
      <c r="F42" s="1">
        <f>TDIST(ABS(DoNotUse!F20),28,2)</f>
        <v>0.8678601475666003</v>
      </c>
      <c r="G42" s="1">
        <f>TDIST(ABS(DoNotUse!G20),28,2)</f>
        <v>0.9324249725467953</v>
      </c>
      <c r="H42" s="1">
        <f>TDIST(ABS(DoNotUse!H20),28,2)</f>
        <v>0.26085698860685724</v>
      </c>
      <c r="I42" s="1">
        <f>TDIST(ABS(DoNotUse!I20),28,2)</f>
        <v>0.2862020041338599</v>
      </c>
      <c r="J42" s="1">
        <f>TDIST(ABS(DoNotUse!J20),28,2)</f>
        <v>0.8725421766258478</v>
      </c>
      <c r="K42" s="1">
        <f>TDIST(ABS(DoNotUse!K20),28,2)</f>
        <v>0.6237618613892548</v>
      </c>
      <c r="L42" s="1">
        <f>TDIST(ABS(DoNotUse!L20),28,2)</f>
        <v>0.7652586069395397</v>
      </c>
      <c r="M42" s="1">
        <f>TDIST(ABS(DoNotUse!M20),28,2)</f>
        <v>0.3582658017669116</v>
      </c>
      <c r="N42" s="1">
        <f>TDIST(ABS(DoNotUse!N20),28,2)</f>
        <v>0.324669031543105</v>
      </c>
      <c r="O42" s="1">
        <f>TDIST(ABS(DoNotUse!O20),28,2)</f>
        <v>0.6744771162195993</v>
      </c>
      <c r="P42" s="1">
        <f>TDIST(ABS(DoNotUse!P20),28,2)</f>
        <v>0.0309276188066215</v>
      </c>
      <c r="Q42" s="1">
        <f>TDIST(ABS(DoNotUse!Q20),28,2)</f>
        <v>0.2517584169032797</v>
      </c>
      <c r="R42" s="1">
        <f>TDIST(ABS(DoNotUse!R20),28,2)</f>
        <v>0.0029930837748038913</v>
      </c>
      <c r="S42" s="1">
        <f>TDIST(ABS(DoNotUse!S20),28,2)</f>
        <v>0.4234415514915152</v>
      </c>
      <c r="T42" s="17" t="s">
        <v>41</v>
      </c>
    </row>
    <row r="43" spans="1:21" ht="12.75">
      <c r="A43" s="17" t="s">
        <v>40</v>
      </c>
      <c r="B43" s="1">
        <f>TDIST(ABS(DoNotUse!B21),28,2)</f>
        <v>0.9261000257210971</v>
      </c>
      <c r="C43" s="1">
        <f>TDIST(ABS(DoNotUse!C21),28,2)</f>
        <v>0.4966820479958616</v>
      </c>
      <c r="D43" s="1">
        <f>TDIST(ABS(DoNotUse!D21),28,2)</f>
        <v>0.4330613377016772</v>
      </c>
      <c r="E43" s="1">
        <f>TDIST(ABS(DoNotUse!E21),28,2)</f>
        <v>0.0053296842773728394</v>
      </c>
      <c r="F43" s="1">
        <f>TDIST(ABS(DoNotUse!F21),28,2)</f>
        <v>0.4868506670040177</v>
      </c>
      <c r="G43" s="1">
        <f>TDIST(ABS(DoNotUse!G21),28,2)</f>
        <v>0.697710222772818</v>
      </c>
      <c r="H43" s="1">
        <f>TDIST(ABS(DoNotUse!H21),28,2)</f>
        <v>0.5082568018157313</v>
      </c>
      <c r="I43" s="1">
        <f>TDIST(ABS(DoNotUse!I21),28,2)</f>
        <v>0.7835400921165264</v>
      </c>
      <c r="J43" s="1">
        <f>TDIST(ABS(DoNotUse!J21),28,2)</f>
        <v>0.10110345965107992</v>
      </c>
      <c r="K43" s="1">
        <f>TDIST(ABS(DoNotUse!K21),28,2)</f>
        <v>0.4555283984446944</v>
      </c>
      <c r="L43" s="1">
        <f>TDIST(ABS(DoNotUse!L21),28,2)</f>
        <v>0.8548141896451701</v>
      </c>
      <c r="M43" s="1">
        <f>TDIST(ABS(DoNotUse!M21),28,2)</f>
        <v>0.9797296524305315</v>
      </c>
      <c r="N43" s="1">
        <f>TDIST(ABS(DoNotUse!N21),28,2)</f>
        <v>0.8107775542938087</v>
      </c>
      <c r="O43" s="1">
        <f>TDIST(ABS(DoNotUse!O21),28,2)</f>
        <v>0.6538080132814401</v>
      </c>
      <c r="P43" s="1">
        <f>TDIST(ABS(DoNotUse!P21),28,2)</f>
        <v>0.9353370218189462</v>
      </c>
      <c r="Q43" s="1">
        <f>TDIST(ABS(DoNotUse!Q21),28,2)</f>
        <v>0.095363121284988</v>
      </c>
      <c r="R43" s="1">
        <f>TDIST(ABS(DoNotUse!R21),28,2)</f>
        <v>0.23930402052401067</v>
      </c>
      <c r="S43" s="1">
        <f>TDIST(ABS(DoNotUse!S21),28,2)</f>
        <v>0.5725887598887403</v>
      </c>
      <c r="T43" s="1">
        <f>TDIST(ABS(DoNotUse!T21),28,2)</f>
        <v>0.5723035692187375</v>
      </c>
      <c r="U43" s="17" t="s">
        <v>40</v>
      </c>
    </row>
  </sheetData>
  <sheetProtection/>
  <conditionalFormatting sqref="B25:P43 Q30:Q43 S25:S43 T25:T28 T30:T43 Q25:R27 R28:R43">
    <cfRule type="cellIs" priority="1" dxfId="2" operator="between" stopIfTrue="1">
      <formula>0.05</formula>
      <formula>1</formula>
    </cfRule>
    <cfRule type="cellIs" priority="2" dxfId="1" operator="between" stopIfTrue="1">
      <formula>0.01</formula>
      <formula>0.05</formula>
    </cfRule>
    <cfRule type="cellIs" priority="3" dxfId="0" operator="between" stopIfTrue="1">
      <formula>0.00001</formula>
      <formula>0.01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83"/>
  <sheetViews>
    <sheetView zoomScalePageLayoutView="0" workbookViewId="0" topLeftCell="A1">
      <selection activeCell="F77" sqref="F77"/>
    </sheetView>
  </sheetViews>
  <sheetFormatPr defaultColWidth="9.140625" defaultRowHeight="12.75"/>
  <sheetData>
    <row r="1" spans="1:21" ht="12.75">
      <c r="A1" s="1"/>
      <c r="B1" s="15" t="s">
        <v>39</v>
      </c>
      <c r="C1" s="14" t="s">
        <v>0</v>
      </c>
      <c r="D1" s="14" t="s">
        <v>1</v>
      </c>
      <c r="E1" s="14" t="s">
        <v>2</v>
      </c>
      <c r="F1" s="14" t="s">
        <v>3</v>
      </c>
      <c r="G1" s="14" t="s">
        <v>4</v>
      </c>
      <c r="H1" s="16" t="s">
        <v>47</v>
      </c>
      <c r="I1" s="16" t="s">
        <v>48</v>
      </c>
      <c r="J1" s="16" t="s">
        <v>49</v>
      </c>
      <c r="K1" s="16" t="s">
        <v>50</v>
      </c>
      <c r="L1" s="16" t="s">
        <v>51</v>
      </c>
      <c r="M1" s="16" t="s">
        <v>52</v>
      </c>
      <c r="N1" s="17" t="s">
        <v>38</v>
      </c>
      <c r="O1" s="17" t="s">
        <v>5</v>
      </c>
      <c r="P1" s="17" t="s">
        <v>43</v>
      </c>
      <c r="Q1" s="17" t="s">
        <v>42</v>
      </c>
      <c r="R1" s="17" t="s">
        <v>6</v>
      </c>
      <c r="S1" s="17" t="s">
        <v>7</v>
      </c>
      <c r="T1" s="17" t="s">
        <v>41</v>
      </c>
      <c r="U1" s="17" t="s">
        <v>40</v>
      </c>
    </row>
    <row r="2" spans="1:21" ht="12.75">
      <c r="A2" s="15" t="s">
        <v>39</v>
      </c>
      <c r="B2" s="15" t="s">
        <v>39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2.75">
      <c r="A3" s="14" t="s">
        <v>0</v>
      </c>
      <c r="B3" s="1">
        <f>(Correlation!B3)/(SQRT((1-Correlation!B3^2)/(28)))</f>
        <v>-0.49193521807028834</v>
      </c>
      <c r="C3" s="14" t="s">
        <v>0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2.75">
      <c r="A4" s="14" t="s">
        <v>1</v>
      </c>
      <c r="B4" s="1">
        <f>(Correlation!B4)/(SQRT((1-Correlation!B4^2)/(28)))</f>
        <v>0.7484804622986563</v>
      </c>
      <c r="C4" s="1">
        <f>(Correlation!C4)/(SQRT((1-Correlation!C4^2)/(28)))</f>
        <v>0.12149191758694028</v>
      </c>
      <c r="D4" s="14" t="s">
        <v>1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2.75">
      <c r="A5" s="14" t="s">
        <v>2</v>
      </c>
      <c r="B5" s="1">
        <f>(Correlation!B5)/(SQRT((1-Correlation!B5^2)/(28)))</f>
        <v>0.13690469099740854</v>
      </c>
      <c r="C5" s="1">
        <f>(Correlation!C5)/(SQRT((1-Correlation!C5^2)/(28)))</f>
        <v>1.563447077476462</v>
      </c>
      <c r="D5" s="1">
        <f>(Correlation!D5)/(SQRT((1-Correlation!D5^2)/(28)))</f>
        <v>-0.8577530215109974</v>
      </c>
      <c r="E5" s="14" t="s">
        <v>2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2.75">
      <c r="A6" s="14" t="s">
        <v>3</v>
      </c>
      <c r="B6" s="1">
        <f>(Correlation!B6)/(SQRT((1-Correlation!B6^2)/(28)))</f>
        <v>1.217151166518368</v>
      </c>
      <c r="C6" s="1">
        <f>(Correlation!C6)/(SQRT((1-Correlation!C6^2)/(28)))</f>
        <v>-0.595276652690497</v>
      </c>
      <c r="D6" s="1">
        <f>(Correlation!D6)/(SQRT((1-Correlation!D6^2)/(28)))</f>
        <v>-0.5642105756344163</v>
      </c>
      <c r="E6" s="1">
        <f>(Correlation!E6)/(SQRT((1-Correlation!E6^2)/(28)))</f>
        <v>1.3356049959113319</v>
      </c>
      <c r="F6" s="14" t="s">
        <v>3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2.75">
      <c r="A7" s="14" t="s">
        <v>4</v>
      </c>
      <c r="B7" s="1">
        <f>(Correlation!B7)/(SQRT((1-Correlation!B7^2)/(28)))</f>
        <v>1.1394531790283846</v>
      </c>
      <c r="C7" s="1">
        <f>(Correlation!C7)/(SQRT((1-Correlation!C7^2)/(28)))</f>
        <v>0.4547092103402493</v>
      </c>
      <c r="D7" s="1">
        <f>(Correlation!D7)/(SQRT((1-Correlation!D7^2)/(28)))</f>
        <v>0.772897461622426</v>
      </c>
      <c r="E7" s="1">
        <f>(Correlation!E7)/(SQRT((1-Correlation!E7^2)/(28)))</f>
        <v>0.8392881396325813</v>
      </c>
      <c r="F7" s="1">
        <f>(Correlation!F7)/(SQRT((1-Correlation!F7^2)/(28)))</f>
        <v>0.7363536473399067</v>
      </c>
      <c r="G7" s="14" t="s">
        <v>4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12.75">
      <c r="A8" s="16" t="s">
        <v>47</v>
      </c>
      <c r="B8" s="1">
        <f>(Correlation!B8)/(SQRT((1-Correlation!B8^2)/(28)))</f>
        <v>-1.3440878883720808</v>
      </c>
      <c r="C8" s="1">
        <f>(Correlation!C8)/(SQRT((1-Correlation!C8^2)/(28)))</f>
        <v>1.502790587491219</v>
      </c>
      <c r="D8" s="1">
        <f>(Correlation!D8)/(SQRT((1-Correlation!D8^2)/(28)))</f>
        <v>-0.8017475511610787</v>
      </c>
      <c r="E8" s="1">
        <f>(Correlation!E8)/(SQRT((1-Correlation!E8^2)/(28)))</f>
        <v>-0.17907250591822627</v>
      </c>
      <c r="F8" s="1">
        <f>(Correlation!F8)/(SQRT((1-Correlation!F8^2)/(28)))</f>
        <v>0.5128989613158794</v>
      </c>
      <c r="G8" s="1">
        <f>(Correlation!G8)/(SQRT((1-Correlation!G8^2)/(28)))</f>
        <v>-0.16213321275943038</v>
      </c>
      <c r="H8" s="16" t="s">
        <v>47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12.75">
      <c r="A9" s="16" t="s">
        <v>48</v>
      </c>
      <c r="B9" s="1">
        <f>(Correlation!B9)/(SQRT((1-Correlation!B9^2)/(28)))</f>
        <v>0.8867953419135135</v>
      </c>
      <c r="C9" s="1">
        <f>(Correlation!C9)/(SQRT((1-Correlation!C9^2)/(28)))</f>
        <v>0.8084665501132844</v>
      </c>
      <c r="D9" s="1">
        <f>(Correlation!D9)/(SQRT((1-Correlation!D9^2)/(28)))</f>
        <v>0.005468866530807462</v>
      </c>
      <c r="E9" s="1">
        <f>(Correlation!E9)/(SQRT((1-Correlation!E9^2)/(28)))</f>
        <v>0.3156638848553208</v>
      </c>
      <c r="F9" s="1">
        <f>(Correlation!F9)/(SQRT((1-Correlation!F9^2)/(28)))</f>
        <v>-0.0944485775808638</v>
      </c>
      <c r="G9" s="1">
        <f>(Correlation!G9)/(SQRT((1-Correlation!G9^2)/(28)))</f>
        <v>0.6849019532335558</v>
      </c>
      <c r="H9" s="1">
        <f>(Correlation!H9)/(SQRT((1-Correlation!H9^2)/(28)))</f>
        <v>2.5224791022874706</v>
      </c>
      <c r="I9" s="16" t="s">
        <v>48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12.75">
      <c r="A10" s="16" t="s">
        <v>49</v>
      </c>
      <c r="B10" s="1">
        <f>(Correlation!B10)/(SQRT((1-Correlation!B10^2)/(28)))</f>
        <v>-1.4368657308563526</v>
      </c>
      <c r="C10" s="1">
        <f>(Correlation!C10)/(SQRT((1-Correlation!C10^2)/(28)))</f>
        <v>0.09198322093456439</v>
      </c>
      <c r="D10" s="1">
        <f>(Correlation!D10)/(SQRT((1-Correlation!D10^2)/(28)))</f>
        <v>1.5942406582287367</v>
      </c>
      <c r="E10" s="1">
        <f>(Correlation!E10)/(SQRT((1-Correlation!E10^2)/(28)))</f>
        <v>-1.6678112798487763</v>
      </c>
      <c r="F10" s="1">
        <f>(Correlation!F10)/(SQRT((1-Correlation!F10^2)/(28)))</f>
        <v>0.3995397600498837</v>
      </c>
      <c r="G10" s="1">
        <f>(Correlation!G10)/(SQRT((1-Correlation!G10^2)/(28)))</f>
        <v>-0.2284738972495363</v>
      </c>
      <c r="H10" s="1">
        <f>(Correlation!H10)/(SQRT((1-Correlation!H10^2)/(28)))</f>
        <v>1.895216334081122</v>
      </c>
      <c r="I10" s="1">
        <f>(Correlation!I10)/(SQRT((1-Correlation!I10^2)/(28)))</f>
        <v>3.5769899630726805</v>
      </c>
      <c r="J10" s="16" t="s">
        <v>49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12.75">
      <c r="A11" s="16" t="s">
        <v>50</v>
      </c>
      <c r="B11" s="1">
        <f>(Correlation!B11)/(SQRT((1-Correlation!B11^2)/(28)))</f>
        <v>-3.4333150712706955</v>
      </c>
      <c r="C11" s="1">
        <f>(Correlation!C11)/(SQRT((1-Correlation!C11^2)/(28)))</f>
        <v>0.867912065611032</v>
      </c>
      <c r="D11" s="1">
        <f>(Correlation!D11)/(SQRT((1-Correlation!D11^2)/(28)))</f>
        <v>-0.8486278445220738</v>
      </c>
      <c r="E11" s="1">
        <f>(Correlation!E11)/(SQRT((1-Correlation!E11^2)/(28)))</f>
        <v>0.4272727377515637</v>
      </c>
      <c r="F11" s="1">
        <f>(Correlation!F11)/(SQRT((1-Correlation!F11^2)/(28)))</f>
        <v>-0.703935765174322</v>
      </c>
      <c r="G11" s="1">
        <f>(Correlation!G11)/(SQRT((1-Correlation!G11^2)/(28)))</f>
        <v>0.15738678631191583</v>
      </c>
      <c r="H11" s="1">
        <f>(Correlation!H11)/(SQRT((1-Correlation!H11^2)/(28)))</f>
        <v>1.0560882171990915</v>
      </c>
      <c r="I11" s="1">
        <f>(Correlation!I11)/(SQRT((1-Correlation!I11^2)/(28)))</f>
        <v>0.2799619675230009</v>
      </c>
      <c r="J11" s="1">
        <f>(Correlation!J11)/(SQRT((1-Correlation!J11^2)/(28)))</f>
        <v>1.32176284835428</v>
      </c>
      <c r="K11" s="16" t="s">
        <v>50</v>
      </c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12.75">
      <c r="A12" s="16" t="s">
        <v>51</v>
      </c>
      <c r="B12" s="1">
        <f>(Correlation!B12)/(SQRT((1-Correlation!B12^2)/(28)))</f>
        <v>-1.5083161243445458</v>
      </c>
      <c r="C12" s="1">
        <f>(Correlation!C12)/(SQRT((1-Correlation!C12^2)/(28)))</f>
        <v>0.7446627751845359</v>
      </c>
      <c r="D12" s="1">
        <f>(Correlation!D12)/(SQRT((1-Correlation!D12^2)/(28)))</f>
        <v>-0.44259421430705803</v>
      </c>
      <c r="E12" s="1">
        <f>(Correlation!E12)/(SQRT((1-Correlation!E12^2)/(28)))</f>
        <v>0.3089764321606769</v>
      </c>
      <c r="F12" s="1">
        <f>(Correlation!F12)/(SQRT((1-Correlation!F12^2)/(28)))</f>
        <v>-1.8859353294374817</v>
      </c>
      <c r="G12" s="1">
        <f>(Correlation!G12)/(SQRT((1-Correlation!G12^2)/(28)))</f>
        <v>1.2881545560040724</v>
      </c>
      <c r="H12" s="1">
        <f>(Correlation!H12)/(SQRT((1-Correlation!H12^2)/(28)))</f>
        <v>-0.2800657411392848</v>
      </c>
      <c r="I12" s="1">
        <f>(Correlation!I12)/(SQRT((1-Correlation!I12^2)/(28)))</f>
        <v>1.723396342761305</v>
      </c>
      <c r="J12" s="1">
        <f>(Correlation!J12)/(SQRT((1-Correlation!J12^2)/(28)))</f>
        <v>-0.48209985766684055</v>
      </c>
      <c r="K12" s="1">
        <f>(Correlation!K12)/(SQRT((1-Correlation!K12^2)/(28)))</f>
        <v>-4.106425973788768</v>
      </c>
      <c r="L12" s="16" t="s">
        <v>51</v>
      </c>
      <c r="M12" s="1"/>
      <c r="N12" s="1"/>
      <c r="O12" s="1"/>
      <c r="P12" s="1"/>
      <c r="Q12" s="1"/>
      <c r="R12" s="1"/>
      <c r="S12" s="1"/>
      <c r="T12" s="1"/>
      <c r="U12" s="1"/>
    </row>
    <row r="13" spans="1:21" ht="12.75">
      <c r="A13" s="16" t="s">
        <v>52</v>
      </c>
      <c r="B13" s="1">
        <f>(Correlation!B13)/(SQRT((1-Correlation!B13^2)/(28)))</f>
        <v>-0.6560986921720663</v>
      </c>
      <c r="C13" s="1">
        <f>(Correlation!C13)/(SQRT((1-Correlation!C13^2)/(28)))</f>
        <v>-0.5493781892742551</v>
      </c>
      <c r="D13" s="1">
        <f>(Correlation!D13)/(SQRT((1-Correlation!D13^2)/(28)))</f>
        <v>1.6452885957912604</v>
      </c>
      <c r="E13" s="1">
        <f>(Correlation!E13)/(SQRT((1-Correlation!E13^2)/(28)))</f>
        <v>0.42707610155383346</v>
      </c>
      <c r="F13" s="1">
        <f>(Correlation!F13)/(SQRT((1-Correlation!F13^2)/(28)))</f>
        <v>-1.0766363449999419</v>
      </c>
      <c r="G13" s="1">
        <f>(Correlation!G13)/(SQRT((1-Correlation!G13^2)/(28)))</f>
        <v>-0.8602976123879105</v>
      </c>
      <c r="H13" s="1">
        <f>(Correlation!H13)/(SQRT((1-Correlation!H13^2)/(28)))</f>
        <v>-0.4301546814595024</v>
      </c>
      <c r="I13" s="1">
        <f>(Correlation!I13)/(SQRT((1-Correlation!I13^2)/(28)))</f>
        <v>-0.2575895369926336</v>
      </c>
      <c r="J13" s="1">
        <f>(Correlation!J13)/(SQRT((1-Correlation!J13^2)/(28)))</f>
        <v>1.185260780388391</v>
      </c>
      <c r="K13" s="1">
        <f>(Correlation!K13)/(SQRT((1-Correlation!K13^2)/(28)))</f>
        <v>1.4279470416657813</v>
      </c>
      <c r="L13" s="1">
        <f>(Correlation!L13)/(SQRT((1-Correlation!L13^2)/(28)))</f>
        <v>0.33929992380816315</v>
      </c>
      <c r="M13" s="16" t="s">
        <v>52</v>
      </c>
      <c r="N13" s="1"/>
      <c r="O13" s="1"/>
      <c r="P13" s="1"/>
      <c r="Q13" s="1"/>
      <c r="R13" s="1"/>
      <c r="S13" s="1"/>
      <c r="T13" s="1"/>
      <c r="U13" s="1"/>
    </row>
    <row r="14" spans="1:21" ht="12.75">
      <c r="A14" s="17" t="s">
        <v>38</v>
      </c>
      <c r="B14" s="1">
        <f>(Correlation!B14)/(SQRT((1-Correlation!B14^2)/(28)))</f>
        <v>1.1882548109808249</v>
      </c>
      <c r="C14" s="1">
        <f>(Correlation!C14)/(SQRT((1-Correlation!C14^2)/(28)))</f>
        <v>0.15950728630374264</v>
      </c>
      <c r="D14" s="1">
        <f>(Correlation!D14)/(SQRT((1-Correlation!D14^2)/(28)))</f>
        <v>0.7399744910616951</v>
      </c>
      <c r="E14" s="1">
        <f>(Correlation!E14)/(SQRT((1-Correlation!E14^2)/(28)))</f>
        <v>-0.17618227030394307</v>
      </c>
      <c r="F14" s="1">
        <f>(Correlation!F14)/(SQRT((1-Correlation!F14^2)/(28)))</f>
        <v>-1.2192278758938448</v>
      </c>
      <c r="G14" s="1">
        <f>(Correlation!G14)/(SQRT((1-Correlation!G14^2)/(28)))</f>
        <v>-2.089202388609185</v>
      </c>
      <c r="H14" s="1">
        <f>(Correlation!H14)/(SQRT((1-Correlation!H14^2)/(28)))</f>
        <v>-1.1443452435138413</v>
      </c>
      <c r="I14" s="1">
        <f>(Correlation!I14)/(SQRT((1-Correlation!I14^2)/(28)))</f>
        <v>1.0382621976687643</v>
      </c>
      <c r="J14" s="1">
        <f>(Correlation!J14)/(SQRT((1-Correlation!J14^2)/(28)))</f>
        <v>-0.4064800768274701</v>
      </c>
      <c r="K14" s="1">
        <f>(Correlation!K14)/(SQRT((1-Correlation!K14^2)/(28)))</f>
        <v>-0.9571824023788377</v>
      </c>
      <c r="L14" s="1">
        <f>(Correlation!L14)/(SQRT((1-Correlation!L14^2)/(28)))</f>
        <v>0.3779993346485643</v>
      </c>
      <c r="M14" s="1">
        <f>(Correlation!M14)/(SQRT((1-Correlation!M14^2)/(28)))</f>
        <v>-1.2268474265551532</v>
      </c>
      <c r="N14" s="17" t="s">
        <v>38</v>
      </c>
      <c r="O14" s="1"/>
      <c r="P14" s="1"/>
      <c r="Q14" s="1"/>
      <c r="R14" s="1"/>
      <c r="S14" s="1"/>
      <c r="T14" s="1"/>
      <c r="U14" s="1"/>
    </row>
    <row r="15" spans="1:21" ht="12.75">
      <c r="A15" s="17" t="s">
        <v>5</v>
      </c>
      <c r="B15" s="1">
        <f>(Correlation!B15)/(SQRT((1-Correlation!B15^2)/(28)))</f>
        <v>-1.290077543400434</v>
      </c>
      <c r="C15" s="1">
        <f>(Correlation!C15)/(SQRT((1-Correlation!C15^2)/(28)))</f>
        <v>0.4486221904805431</v>
      </c>
      <c r="D15" s="1">
        <f>(Correlation!D15)/(SQRT((1-Correlation!D15^2)/(28)))</f>
        <v>0.23716408248434365</v>
      </c>
      <c r="E15" s="1">
        <f>(Correlation!E15)/(SQRT((1-Correlation!E15^2)/(28)))</f>
        <v>-2.269442560067309</v>
      </c>
      <c r="F15" s="1">
        <f>(Correlation!F15)/(SQRT((1-Correlation!F15^2)/(28)))</f>
        <v>1.193379517534643</v>
      </c>
      <c r="G15" s="1">
        <f>(Correlation!G15)/(SQRT((1-Correlation!G15^2)/(28)))</f>
        <v>-0.5008398759051355</v>
      </c>
      <c r="H15" s="1">
        <f>(Correlation!H15)/(SQRT((1-Correlation!H15^2)/(28)))</f>
        <v>1.4971255312912688</v>
      </c>
      <c r="I15" s="1">
        <f>(Correlation!I15)/(SQRT((1-Correlation!I15^2)/(28)))</f>
        <v>-0.8009750948035013</v>
      </c>
      <c r="J15" s="1">
        <f>(Correlation!J15)/(SQRT((1-Correlation!J15^2)/(28)))</f>
        <v>1.3872313175040594</v>
      </c>
      <c r="K15" s="1">
        <f>(Correlation!K15)/(SQRT((1-Correlation!K15^2)/(28)))</f>
        <v>1.0091104419483654</v>
      </c>
      <c r="L15" s="1">
        <f>(Correlation!L15)/(SQRT((1-Correlation!L15^2)/(28)))</f>
        <v>-0.7847289174803276</v>
      </c>
      <c r="M15" s="1">
        <f>(Correlation!M15)/(SQRT((1-Correlation!M15^2)/(28)))</f>
        <v>-1.4014276339452545</v>
      </c>
      <c r="N15" s="1">
        <f>(Correlation!N15)/(SQRT((1-Correlation!N15^2)/(28)))</f>
        <v>-1.0539194304210628</v>
      </c>
      <c r="O15" s="17" t="s">
        <v>5</v>
      </c>
      <c r="P15" s="1"/>
      <c r="Q15" s="1"/>
      <c r="R15" s="1"/>
      <c r="S15" s="1"/>
      <c r="T15" s="1"/>
      <c r="U15" s="1"/>
    </row>
    <row r="16" spans="1:21" ht="12.75">
      <c r="A16" s="17" t="s">
        <v>43</v>
      </c>
      <c r="B16" s="1">
        <f>(Correlation!B16)/(SQRT((1-Correlation!B16^2)/(28)))</f>
        <v>-0.6884265655673227</v>
      </c>
      <c r="C16" s="1">
        <f>(Correlation!C16)/(SQRT((1-Correlation!C16^2)/(28)))</f>
        <v>1.162725866088337</v>
      </c>
      <c r="D16" s="1">
        <f>(Correlation!D16)/(SQRT((1-Correlation!D16^2)/(28)))</f>
        <v>-1.4812061095727052</v>
      </c>
      <c r="E16" s="1">
        <f>(Correlation!E16)/(SQRT((1-Correlation!E16^2)/(28)))</f>
        <v>-0.6531954590907062</v>
      </c>
      <c r="F16" s="1">
        <f>(Correlation!F16)/(SQRT((1-Correlation!F16^2)/(28)))</f>
        <v>0.06398017130994815</v>
      </c>
      <c r="G16" s="1">
        <f>(Correlation!G16)/(SQRT((1-Correlation!G16^2)/(28)))</f>
        <v>-0.4585592233203317</v>
      </c>
      <c r="H16" s="1">
        <f>(Correlation!H16)/(SQRT((1-Correlation!H16^2)/(28)))</f>
        <v>-1.109794738684885</v>
      </c>
      <c r="I16" s="1">
        <f>(Correlation!I16)/(SQRT((1-Correlation!I16^2)/(28)))</f>
        <v>-1.0131385934606503</v>
      </c>
      <c r="J16" s="1">
        <f>(Correlation!J16)/(SQRT((1-Correlation!J16^2)/(28)))</f>
        <v>-1.4968335929192147</v>
      </c>
      <c r="K16" s="1">
        <f>(Correlation!K16)/(SQRT((1-Correlation!K16^2)/(28)))</f>
        <v>0.9936334325529317</v>
      </c>
      <c r="L16" s="1">
        <f>(Correlation!L16)/(SQRT((1-Correlation!L16^2)/(28)))</f>
        <v>-0.7127353131012206</v>
      </c>
      <c r="M16" s="1">
        <f>(Correlation!M16)/(SQRT((1-Correlation!M16^2)/(28)))</f>
        <v>-1.7149041457476792</v>
      </c>
      <c r="N16" s="1">
        <f>(Correlation!N16)/(SQRT((1-Correlation!N16^2)/(28)))</f>
        <v>-1.5941192900692733</v>
      </c>
      <c r="O16" s="1">
        <f>(Correlation!O16)/(SQRT((1-Correlation!O16^2)/(28)))</f>
        <v>-0.4775608092385536</v>
      </c>
      <c r="P16" s="17" t="s">
        <v>43</v>
      </c>
      <c r="Q16" s="1"/>
      <c r="R16" s="1"/>
      <c r="S16" s="1"/>
      <c r="T16" s="1"/>
      <c r="U16" s="1"/>
    </row>
    <row r="17" spans="1:21" ht="12.75">
      <c r="A17" s="17" t="s">
        <v>42</v>
      </c>
      <c r="B17" s="1">
        <f>(Correlation!B17)/(SQRT((1-Correlation!B17^2)/(28)))</f>
        <v>0.6527854295187113</v>
      </c>
      <c r="C17" s="1">
        <f>(Correlation!C17)/(SQRT((1-Correlation!C17^2)/(28)))</f>
        <v>-0.6019326648140253</v>
      </c>
      <c r="D17" s="1">
        <f>(Correlation!D17)/(SQRT((1-Correlation!D17^2)/(28)))</f>
        <v>0.2905124858814858</v>
      </c>
      <c r="E17" s="1">
        <f>(Correlation!E17)/(SQRT((1-Correlation!E17^2)/(28)))</f>
        <v>0.5251643942246997</v>
      </c>
      <c r="F17" s="1">
        <f>(Correlation!F17)/(SQRT((1-Correlation!F17^2)/(28)))</f>
        <v>-0.7139767971677637</v>
      </c>
      <c r="G17" s="1">
        <f>(Correlation!G17)/(SQRT((1-Correlation!G17^2)/(28)))</f>
        <v>-1.6811351781046355</v>
      </c>
      <c r="H17" s="1">
        <f>(Correlation!H17)/(SQRT((1-Correlation!H17^2)/(28)))</f>
        <v>-1.5660173724687707</v>
      </c>
      <c r="I17" s="1">
        <f>(Correlation!I17)/(SQRT((1-Correlation!I17^2)/(28)))</f>
        <v>-0.6813032430883794</v>
      </c>
      <c r="J17" s="1">
        <f>(Correlation!J17)/(SQRT((1-Correlation!J17^2)/(28)))</f>
        <v>-1.1412676419877872</v>
      </c>
      <c r="K17" s="1">
        <f>(Correlation!K17)/(SQRT((1-Correlation!K17^2)/(28)))</f>
        <v>-1.6734522833364838</v>
      </c>
      <c r="L17" s="1">
        <f>(Correlation!L17)/(SQRT((1-Correlation!L17^2)/(28)))</f>
        <v>-0.8679748022949695</v>
      </c>
      <c r="M17" s="1">
        <f>(Correlation!M17)/(SQRT((1-Correlation!M17^2)/(28)))</f>
        <v>0.30099953590320755</v>
      </c>
      <c r="N17" s="1">
        <f>(Correlation!N17)/(SQRT((1-Correlation!N17^2)/(28)))</f>
        <v>-0.07673267257745761</v>
      </c>
      <c r="O17" s="1">
        <f>(Correlation!O17)/(SQRT((1-Correlation!O17^2)/(28)))</f>
        <v>-1.4328066591774484</v>
      </c>
      <c r="P17" s="1">
        <f>(Correlation!P17)/(SQRT((1-Correlation!P17^2)/(28)))</f>
        <v>-0.16544426950409857</v>
      </c>
      <c r="Q17" s="17" t="s">
        <v>42</v>
      </c>
      <c r="R17" s="1"/>
      <c r="S17" s="1"/>
      <c r="T17" s="1"/>
      <c r="U17" s="1"/>
    </row>
    <row r="18" spans="1:21" ht="12.75">
      <c r="A18" s="17" t="s">
        <v>6</v>
      </c>
      <c r="B18" s="1">
        <f>(Correlation!B18)/(SQRT((1-Correlation!B18^2)/(28)))</f>
        <v>0.30251754380180973</v>
      </c>
      <c r="C18" s="1">
        <f>(Correlation!C18)/(SQRT((1-Correlation!C18^2)/(28)))</f>
        <v>0.39745985280700796</v>
      </c>
      <c r="D18" s="1">
        <f>(Correlation!D18)/(SQRT((1-Correlation!D18^2)/(28)))</f>
        <v>-0.8664998779789164</v>
      </c>
      <c r="E18" s="1">
        <f>(Correlation!E18)/(SQRT((1-Correlation!E18^2)/(28)))</f>
        <v>-0.372249139404354</v>
      </c>
      <c r="F18" s="1">
        <f>(Correlation!F18)/(SQRT((1-Correlation!F18^2)/(28)))</f>
        <v>-1.3587823078924666</v>
      </c>
      <c r="G18" s="1">
        <f>(Correlation!G18)/(SQRT((1-Correlation!G18^2)/(28)))</f>
        <v>-2.6111474748013292</v>
      </c>
      <c r="H18" s="1">
        <f>(Correlation!H18)/(SQRT((1-Correlation!H18^2)/(28)))</f>
        <v>-1.2364003958632797</v>
      </c>
      <c r="I18" s="1">
        <f>(Correlation!I18)/(SQRT((1-Correlation!I18^2)/(28)))</f>
        <v>-0.3789654522098734</v>
      </c>
      <c r="J18" s="1">
        <f>(Correlation!J18)/(SQRT((1-Correlation!J18^2)/(28)))</f>
        <v>-2.3301832420082453</v>
      </c>
      <c r="K18" s="1">
        <f>(Correlation!K18)/(SQRT((1-Correlation!K18^2)/(28)))</f>
        <v>0.3946603575736645</v>
      </c>
      <c r="L18" s="1">
        <f>(Correlation!L18)/(SQRT((1-Correlation!L18^2)/(28)))</f>
        <v>0.056803766060484616</v>
      </c>
      <c r="M18" s="1">
        <f>(Correlation!M18)/(SQRT((1-Correlation!M18^2)/(28)))</f>
        <v>0.7713723652808516</v>
      </c>
      <c r="N18" s="1">
        <f>(Correlation!N18)/(SQRT((1-Correlation!N18^2)/(28)))</f>
        <v>2.1028966672698144</v>
      </c>
      <c r="O18" s="1">
        <f>(Correlation!O18)/(SQRT((1-Correlation!O18^2)/(28)))</f>
        <v>-0.25957285223520987</v>
      </c>
      <c r="P18" s="1">
        <f>(Correlation!P18)/(SQRT((1-Correlation!P18^2)/(28)))</f>
        <v>2.0604518763984814</v>
      </c>
      <c r="Q18" s="1">
        <f>(Correlation!Q18)/(SQRT((1-Correlation!Q18^2)/(28)))</f>
        <v>-1.7725231289145364</v>
      </c>
      <c r="R18" s="17" t="s">
        <v>6</v>
      </c>
      <c r="S18" s="1"/>
      <c r="T18" s="1"/>
      <c r="U18" s="1"/>
    </row>
    <row r="19" spans="1:21" ht="12.75">
      <c r="A19" s="17" t="s">
        <v>7</v>
      </c>
      <c r="B19" s="1">
        <f>(Correlation!B19)/(SQRT((1-Correlation!B19^2)/(28)))</f>
        <v>0.5209569085008051</v>
      </c>
      <c r="C19" s="1">
        <f>(Correlation!C19)/(SQRT((1-Correlation!C19^2)/(28)))</f>
        <v>-0.7267937800166513</v>
      </c>
      <c r="D19" s="1">
        <f>(Correlation!D19)/(SQRT((1-Correlation!D19^2)/(28)))</f>
        <v>2.8318671500831787</v>
      </c>
      <c r="E19" s="1">
        <f>(Correlation!E19)/(SQRT((1-Correlation!E19^2)/(28)))</f>
        <v>0.4564372546778668</v>
      </c>
      <c r="F19" s="1">
        <f>(Correlation!F19)/(SQRT((1-Correlation!F19^2)/(28)))</f>
        <v>-0.017176527494028575</v>
      </c>
      <c r="G19" s="1">
        <f>(Correlation!G19)/(SQRT((1-Correlation!G19^2)/(28)))</f>
        <v>0.7968436754412197</v>
      </c>
      <c r="H19" s="1">
        <f>(Correlation!H19)/(SQRT((1-Correlation!H19^2)/(28)))</f>
        <v>-2.235187738687079</v>
      </c>
      <c r="I19" s="1">
        <f>(Correlation!I19)/(SQRT((1-Correlation!I19^2)/(28)))</f>
        <v>-1.3644861922250573</v>
      </c>
      <c r="J19" s="1">
        <f>(Correlation!J19)/(SQRT((1-Correlation!J19^2)/(28)))</f>
        <v>-0.2511197765377138</v>
      </c>
      <c r="K19" s="1">
        <f>(Correlation!K19)/(SQRT((1-Correlation!K19^2)/(28)))</f>
        <v>-0.7804967735334478</v>
      </c>
      <c r="L19" s="1">
        <f>(Correlation!L19)/(SQRT((1-Correlation!L19^2)/(28)))</f>
        <v>0.1021171934631404</v>
      </c>
      <c r="M19" s="1">
        <f>(Correlation!M19)/(SQRT((1-Correlation!M19^2)/(28)))</f>
        <v>-0.8034909643497006</v>
      </c>
      <c r="N19" s="1">
        <f>(Correlation!N19)/(SQRT((1-Correlation!N19^2)/(28)))</f>
        <v>-1.5875684331999653</v>
      </c>
      <c r="O19" s="1">
        <f>(Correlation!O19)/(SQRT((1-Correlation!O19^2)/(28)))</f>
        <v>0.020295765891967812</v>
      </c>
      <c r="P19" s="1">
        <f>(Correlation!P19)/(SQRT((1-Correlation!P19^2)/(28)))</f>
        <v>0.3958998458462283</v>
      </c>
      <c r="Q19" s="1">
        <f>(Correlation!Q19)/(SQRT((1-Correlation!Q19^2)/(28)))</f>
        <v>2.118560461630477</v>
      </c>
      <c r="R19" s="1">
        <f>(Correlation!R19)/(SQRT((1-Correlation!R19^2)/(28)))</f>
        <v>-1.0186755163294172</v>
      </c>
      <c r="S19" s="17" t="s">
        <v>7</v>
      </c>
      <c r="T19" s="1"/>
      <c r="U19" s="1"/>
    </row>
    <row r="20" spans="1:21" ht="12.75">
      <c r="A20" s="17" t="s">
        <v>41</v>
      </c>
      <c r="B20" s="1">
        <f>(Correlation!B20)/(SQRT((1-Correlation!B20^2)/(28)))</f>
        <v>0.28870787469329945</v>
      </c>
      <c r="C20" s="1">
        <f>(Correlation!C20)/(SQRT((1-Correlation!C20^2)/(28)))</f>
        <v>0.9959424861788462</v>
      </c>
      <c r="D20" s="1">
        <f>(Correlation!D20)/(SQRT((1-Correlation!D20^2)/(28)))</f>
        <v>-0.32157862671247156</v>
      </c>
      <c r="E20" s="1">
        <f>(Correlation!E20)/(SQRT((1-Correlation!E20^2)/(28)))</f>
        <v>-0.6861767510749468</v>
      </c>
      <c r="F20" s="1">
        <f>(Correlation!F20)/(SQRT((1-Correlation!F20^2)/(28)))</f>
        <v>-0.1679111210755624</v>
      </c>
      <c r="G20" s="1">
        <f>(Correlation!G20)/(SQRT((1-Correlation!G20^2)/(28)))</f>
        <v>-0.08556013430120038</v>
      </c>
      <c r="H20" s="1">
        <f>(Correlation!H20)/(SQRT((1-Correlation!H20^2)/(28)))</f>
        <v>-1.1475703351234563</v>
      </c>
      <c r="I20" s="1">
        <f>(Correlation!I20)/(SQRT((1-Correlation!I20^2)/(28)))</f>
        <v>-1.0872395309984138</v>
      </c>
      <c r="J20" s="1">
        <f>(Correlation!J20)/(SQRT((1-Correlation!J20^2)/(28)))</f>
        <v>-0.16190651196123726</v>
      </c>
      <c r="K20" s="1">
        <f>(Correlation!K20)/(SQRT((1-Correlation!K20^2)/(28)))</f>
        <v>0.49600529228102996</v>
      </c>
      <c r="L20" s="1">
        <f>(Correlation!L20)/(SQRT((1-Correlation!L20^2)/(28)))</f>
        <v>0.30150334310596505</v>
      </c>
      <c r="M20" s="1">
        <f>(Correlation!M20)/(SQRT((1-Correlation!M20^2)/(28)))</f>
        <v>0.9340461107665708</v>
      </c>
      <c r="N20" s="1">
        <f>(Correlation!N20)/(SQRT((1-Correlation!N20^2)/(28)))</f>
        <v>-1.0025392084188043</v>
      </c>
      <c r="O20" s="1">
        <f>(Correlation!O20)/(SQRT((1-Correlation!O20^2)/(28)))</f>
        <v>0.4244558543781973</v>
      </c>
      <c r="P20" s="1">
        <f>(Correlation!P20)/(SQRT((1-Correlation!P20^2)/(28)))</f>
        <v>2.272537113276862</v>
      </c>
      <c r="Q20" s="1">
        <f>(Correlation!Q20)/(SQRT((1-Correlation!Q20^2)/(28)))</f>
        <v>1.1702663594367344</v>
      </c>
      <c r="R20" s="1">
        <f>(Correlation!R20)/(SQRT((1-Correlation!R20^2)/(28)))</f>
        <v>3.250836451104769</v>
      </c>
      <c r="S20" s="1">
        <f>(Correlation!S20)/(SQRT((1-Correlation!S20^2)/(28)))</f>
        <v>-0.8123543861672899</v>
      </c>
      <c r="T20" s="17" t="s">
        <v>41</v>
      </c>
      <c r="U20" s="1"/>
    </row>
    <row r="21" spans="1:21" ht="12.75">
      <c r="A21" s="17" t="s">
        <v>40</v>
      </c>
      <c r="B21" s="1">
        <f>(Correlation!B21)/(SQRT((1-Correlation!B21^2)/(28)))</f>
        <v>0.09359168019297928</v>
      </c>
      <c r="C21" s="1">
        <f>(Correlation!C21)/(SQRT((1-Correlation!C21^2)/(28)))</f>
        <v>-0.6886956946521676</v>
      </c>
      <c r="D21" s="1">
        <f>(Correlation!D21)/(SQRT((1-Correlation!D21^2)/(28)))</f>
        <v>0.7954191391850635</v>
      </c>
      <c r="E21" s="1">
        <f>(Correlation!E21)/(SQRT((1-Correlation!E21^2)/(28)))</f>
        <v>-3.021224490741884</v>
      </c>
      <c r="F21" s="1">
        <f>(Correlation!F21)/(SQRT((1-Correlation!F21^2)/(28)))</f>
        <v>-0.7046462107729559</v>
      </c>
      <c r="G21" s="1">
        <f>(Correlation!G21)/(SQRT((1-Correlation!G21^2)/(28)))</f>
        <v>0.3924324118216849</v>
      </c>
      <c r="H21" s="1">
        <f>(Correlation!H21)/(SQRT((1-Correlation!H21^2)/(28)))</f>
        <v>0.6701423388976465</v>
      </c>
      <c r="I21" s="1">
        <f>(Correlation!I21)/(SQRT((1-Correlation!I21^2)/(28)))</f>
        <v>0.27736150619495425</v>
      </c>
      <c r="J21" s="1">
        <f>(Correlation!J21)/(SQRT((1-Correlation!J21^2)/(28)))</f>
        <v>1.695349398808487</v>
      </c>
      <c r="K21" s="1">
        <f>(Correlation!K21)/(SQRT((1-Correlation!K21^2)/(28)))</f>
        <v>0.7567366613387723</v>
      </c>
      <c r="L21" s="1">
        <f>(Correlation!L21)/(SQRT((1-Correlation!L21^2)/(28)))</f>
        <v>-0.18467612915187875</v>
      </c>
      <c r="M21" s="1">
        <f>(Correlation!M21)/(SQRT((1-Correlation!M21^2)/(28)))</f>
        <v>-0.0256358195510466</v>
      </c>
      <c r="N21" s="1">
        <f>(Correlation!N21)/(SQRT((1-Correlation!N21^2)/(28)))</f>
        <v>-0.2416954145726718</v>
      </c>
      <c r="O21" s="1">
        <f>(Correlation!O21)/(SQRT((1-Correlation!O21^2)/(28)))</f>
        <v>0.45332567814076385</v>
      </c>
      <c r="P21" s="1">
        <f>(Correlation!P21)/(SQRT((1-Correlation!P21^2)/(28)))</f>
        <v>0.08186430777793376</v>
      </c>
      <c r="Q21" s="1">
        <f>(Correlation!Q21)/(SQRT((1-Correlation!Q21^2)/(28)))</f>
        <v>-1.726028267054346</v>
      </c>
      <c r="R21" s="1">
        <f>(Correlation!R21)/(SQRT((1-Correlation!R21^2)/(28)))</f>
        <v>-1.2023335137292759</v>
      </c>
      <c r="S21" s="1">
        <f>(Correlation!S21)/(SQRT((1-Correlation!S21^2)/(28)))</f>
        <v>0.5709487669220563</v>
      </c>
      <c r="T21" s="1">
        <f>(Correlation!T21)/(SQRT((1-Correlation!T21^2)/(28)))</f>
        <v>-0.5713753631478595</v>
      </c>
      <c r="U21" s="17" t="s">
        <v>40</v>
      </c>
    </row>
    <row r="57" ht="12.75">
      <c r="D57">
        <v>1</v>
      </c>
    </row>
    <row r="58" ht="12.75">
      <c r="D58">
        <v>2</v>
      </c>
    </row>
    <row r="59" ht="12.75">
      <c r="D59">
        <v>3</v>
      </c>
    </row>
    <row r="60" ht="12.75">
      <c r="D60">
        <v>4</v>
      </c>
    </row>
    <row r="61" ht="12.75">
      <c r="D61">
        <v>5</v>
      </c>
    </row>
    <row r="62" ht="12.75">
      <c r="D62">
        <v>5</v>
      </c>
    </row>
    <row r="63" ht="12.75">
      <c r="D63">
        <v>6</v>
      </c>
    </row>
    <row r="64" ht="12.75">
      <c r="D64">
        <v>7</v>
      </c>
    </row>
    <row r="65" ht="12.75">
      <c r="D65">
        <v>8</v>
      </c>
    </row>
    <row r="66" ht="12.75">
      <c r="D66">
        <v>9</v>
      </c>
    </row>
    <row r="67" ht="12.75">
      <c r="D67">
        <v>10</v>
      </c>
    </row>
    <row r="68" ht="12.75">
      <c r="D68">
        <v>11</v>
      </c>
    </row>
    <row r="69" ht="12.75">
      <c r="D69">
        <v>12</v>
      </c>
    </row>
    <row r="70" ht="12.75">
      <c r="D70">
        <v>13</v>
      </c>
    </row>
    <row r="71" ht="12.75">
      <c r="D71">
        <v>14</v>
      </c>
    </row>
    <row r="72" ht="12.75">
      <c r="D72">
        <v>15</v>
      </c>
    </row>
    <row r="73" ht="12.75">
      <c r="D73">
        <v>16</v>
      </c>
    </row>
    <row r="74" ht="12.75">
      <c r="D74">
        <v>17</v>
      </c>
    </row>
    <row r="75" ht="12.75">
      <c r="D75">
        <v>18</v>
      </c>
    </row>
    <row r="76" ht="12.75">
      <c r="D76">
        <v>19</v>
      </c>
    </row>
    <row r="77" ht="12.75">
      <c r="D77">
        <f>SUM(D57:D76)</f>
        <v>195</v>
      </c>
    </row>
    <row r="82" ht="12.75">
      <c r="D82">
        <f>1-(1-0.05)^20</f>
        <v>0.6415140775914578</v>
      </c>
    </row>
    <row r="83" ht="12.75">
      <c r="D83">
        <f>0.05*195</f>
        <v>9.75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Rutgers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seduffy</dc:creator>
  <cp:keywords/>
  <dc:description/>
  <cp:lastModifiedBy>John Gabrosek</cp:lastModifiedBy>
  <dcterms:created xsi:type="dcterms:W3CDTF">2009-02-10T06:21:29Z</dcterms:created>
  <dcterms:modified xsi:type="dcterms:W3CDTF">2010-07-05T17:01:31Z</dcterms:modified>
  <cp:category/>
  <cp:version/>
  <cp:contentType/>
  <cp:contentStatus/>
</cp:coreProperties>
</file>